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D:\SERVER\2024\Тендер 10 дел 1-припрема\Објава за тендер 10 дел 1\5.ПРЕДМЕР ЗА О.СТРУМИЦА\"/>
    </mc:Choice>
  </mc:AlternateContent>
  <xr:revisionPtr revIDLastSave="0" documentId="13_ncr:1_{7BB0FA74-4F1F-4968-BA93-D9D9AA7D13CD}" xr6:coauthVersionLast="47" xr6:coauthVersionMax="47" xr10:uidLastSave="{00000000-0000-0000-0000-000000000000}"/>
  <bookViews>
    <workbookView xWindow="-120" yWindow="-120" windowWidth="29040" windowHeight="15720" xr2:uid="{00000000-000D-0000-FFFF-FFFF00000000}"/>
  </bookViews>
  <sheets>
    <sheet name="Општина Струмица 23.Окт." sheetId="8" r:id="rId1"/>
    <sheet name="Тендер 10-Дел.1-Рекапитулар" sheetId="3" r:id="rId2"/>
  </sheets>
  <externalReferences>
    <externalReference r:id="rId3"/>
  </externalReferences>
  <definedNames>
    <definedName name="bazag2">[1]Baza!$B$1:$D$82</definedName>
    <definedName name="_xlnm.Print_Area" localSheetId="0">'Општина Струмица 23.Окт.'!$A$1:$I$99</definedName>
    <definedName name="_xlnm.Print_Area" localSheetId="1">'Тендер 10-Дел.1-Рекапитулар'!$A$1:$K$12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1" i="8" l="1"/>
  <c r="B72" i="8"/>
  <c r="B73" i="8" s="1"/>
  <c r="B74" i="8" s="1"/>
  <c r="B75" i="8" s="1"/>
  <c r="B71" i="8"/>
  <c r="H33" i="8"/>
  <c r="H65" i="8" l="1"/>
  <c r="H66" i="8" s="1"/>
  <c r="B46" i="8"/>
  <c r="B47" i="8" s="1"/>
  <c r="B48" i="8" s="1"/>
  <c r="B49" i="8" s="1"/>
  <c r="B50" i="8" s="1"/>
  <c r="B45" i="8"/>
  <c r="B39" i="8"/>
  <c r="B40" i="8" s="1"/>
  <c r="B41" i="8" s="1"/>
  <c r="B38" i="8"/>
  <c r="H34" i="8"/>
  <c r="H45" i="8"/>
  <c r="H82" i="8" l="1"/>
  <c r="H81" i="8"/>
  <c r="H80" i="8"/>
  <c r="H72" i="8"/>
  <c r="H83" i="8"/>
  <c r="H38" i="8" l="1"/>
  <c r="H37" i="8"/>
  <c r="H32" i="8"/>
  <c r="H35" i="8" s="1"/>
  <c r="H53" i="8"/>
  <c r="H88" i="8" l="1"/>
  <c r="H62" i="8"/>
  <c r="H61" i="8"/>
  <c r="H58" i="8"/>
  <c r="H57" i="8"/>
  <c r="H50" i="8"/>
  <c r="H49" i="8"/>
  <c r="H48" i="8"/>
  <c r="H47" i="8"/>
  <c r="H46" i="8"/>
  <c r="H44" i="8"/>
  <c r="H63" i="8" l="1"/>
  <c r="H59" i="8"/>
  <c r="H51" i="8"/>
  <c r="H90" i="8" s="1"/>
  <c r="H67" i="8" l="1"/>
  <c r="H92" i="8" s="1"/>
  <c r="H54" i="8"/>
  <c r="H91" i="8" s="1"/>
  <c r="H41" i="8" l="1"/>
  <c r="H39" i="8" l="1"/>
  <c r="H78" i="8" l="1"/>
  <c r="H77" i="8"/>
  <c r="H75" i="8"/>
  <c r="H74" i="8"/>
  <c r="H73" i="8"/>
  <c r="H71" i="8"/>
  <c r="H70" i="8"/>
  <c r="H84" i="8" s="1"/>
  <c r="H93" i="8" s="1"/>
  <c r="H40" i="8"/>
  <c r="H29" i="8"/>
  <c r="H28" i="8"/>
  <c r="H27" i="8"/>
  <c r="H26" i="8"/>
  <c r="H25" i="8"/>
  <c r="H24" i="8"/>
  <c r="H30" i="8" l="1"/>
  <c r="H87" i="8" s="1"/>
  <c r="H42" i="8"/>
  <c r="H89" i="8" s="1"/>
  <c r="H94" i="8" l="1"/>
  <c r="H5" i="3"/>
  <c r="I5" i="3" l="1"/>
  <c r="J5" i="3" s="1"/>
  <c r="J7" i="3" l="1"/>
</calcChain>
</file>

<file path=xl/sharedStrings.xml><?xml version="1.0" encoding="utf-8"?>
<sst xmlns="http://schemas.openxmlformats.org/spreadsheetml/2006/main" count="193" uniqueCount="154">
  <si>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</si>
  <si>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</si>
  <si>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</si>
  <si>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</si>
  <si>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</si>
  <si>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</si>
  <si>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</si>
  <si>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</si>
  <si>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</si>
  <si>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</si>
  <si>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</si>
  <si>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</si>
  <si>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</si>
  <si>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</si>
  <si>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</si>
  <si>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</si>
  <si>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</si>
  <si>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</si>
  <si>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</si>
  <si>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</si>
  <si>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</si>
  <si>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</si>
  <si>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</si>
  <si>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</si>
  <si>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</si>
  <si>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</si>
  <si>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</si>
  <si>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</si>
  <si>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</si>
  <si>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</si>
  <si>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</si>
  <si>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</si>
  <si>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</si>
  <si>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</si>
  <si>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</si>
  <si>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</si>
  <si>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</si>
  <si>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</si>
  <si>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</si>
  <si>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</si>
  <si>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</si>
  <si>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</si>
  <si>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3. ДОЛЕН СТРОЈ</t>
  </si>
  <si>
    <t>Ископ на хумус со транспорт на материјалот во депонија</t>
  </si>
  <si>
    <t>4.ГOРЕН СТРОЈ</t>
  </si>
  <si>
    <t>5.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</si>
  <si>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</si>
  <si>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</si>
  <si>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</si>
  <si>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</si>
  <si>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</si>
  <si>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</si>
  <si>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 xml:space="preserve">Изработка на подтло </t>
  </si>
  <si>
    <t>1.3.1            1.3.4</t>
  </si>
  <si>
    <t>Изработка на сообраќаен проект за времена измена на режим за сообраќај</t>
  </si>
  <si>
    <t>10.2</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</si>
  <si>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</si>
  <si>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</si>
  <si>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</si>
  <si>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</si>
  <si>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 xml:space="preserve">ВКУПНА ВРЕДНОСТ </t>
  </si>
  <si>
    <t>1.2</t>
  </si>
  <si>
    <t>1.6</t>
  </si>
  <si>
    <t>1.7</t>
  </si>
  <si>
    <t>1.8</t>
  </si>
  <si>
    <t>2.2</t>
  </si>
  <si>
    <t>2.7</t>
  </si>
  <si>
    <t>3.1</t>
  </si>
  <si>
    <t>3.2</t>
  </si>
  <si>
    <t>3.3</t>
  </si>
  <si>
    <t>3.4</t>
  </si>
  <si>
    <t>4.1</t>
  </si>
  <si>
    <t>4.2</t>
  </si>
  <si>
    <t>4.3</t>
  </si>
  <si>
    <t>4.52</t>
  </si>
  <si>
    <t>10.3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</si>
  <si>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</si>
  <si>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</si>
  <si>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</si>
  <si>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Име на Понудувачот:</t>
  </si>
  <si>
    <t>Име на овластениот потписник:</t>
  </si>
  <si>
    <t>Потпис и печат:</t>
  </si>
  <si>
    <t>Обележување и осигурање на трасата</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</si>
  <si>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</si>
  <si>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Изработка на насип комплет со набавка и 
транспорт на потребниот материјал</t>
  </si>
  <si>
    <t>4.9</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</si>
  <si>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</si>
  <si>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</si>
  <si>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</si>
  <si>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</si>
  <si>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</si>
  <si>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Вредност </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</si>
  <si>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</si>
  <si>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Тех. Спец.</t>
  </si>
  <si>
    <t>Спроведување на мерки за животна средина и социјални аспекти согласно Планот за управување со животна средина и социјални аспекти</t>
  </si>
  <si>
    <t>1.ВКУПНО  ЗА ОПШТИ РАБОТИ:</t>
  </si>
  <si>
    <t>3. ВКУПНО ЗА ДОЛЕН СТРОЈ:</t>
  </si>
  <si>
    <t>2. ВКУПНО ЗА ПРИПРЕМНИ РАБОТИ:</t>
  </si>
  <si>
    <t xml:space="preserve">Непредвидени
 работи (10%) </t>
  </si>
  <si>
    <t>Набавка, транспорт и вгардување на бетонски павер елементи за тротоар поставен на ситен песок од 3-5см</t>
  </si>
  <si>
    <t>4. ВКУПНО ЗА ГОРЕН СТРОЈ:</t>
  </si>
  <si>
    <t>5. ВКУПНО ЗА ОДВОДНУВАЊЕ:</t>
  </si>
  <si>
    <t>6.2 ХОРИЗОНТАЛНА СИГНАЛИЗАЦИЈА</t>
  </si>
  <si>
    <t>Набавка,транспорт и вградување на  бетонски рабници 18/24/100, МB40 на темел од МB20 со фугирање.</t>
  </si>
  <si>
    <t>ВКУПНО за 7. СООБРАЌАЈНА СИГНАЛИЗАЦИЈА И ОПРЕМА:</t>
  </si>
  <si>
    <t>7. СООБРАЌАЈНА СИГНАЛИЗАЦИЈА И ОПРЕМА</t>
  </si>
  <si>
    <t>7.1 ВЕРТИКАЛНА СИГНАЛИЗАЦИЈА</t>
  </si>
  <si>
    <t>Расчистување на трасата од грмушки, дрвја и корења, жичани, бетонски и камени огради  со утовар и транспорт до локација или депонија посочена од страна на Инвеститорот-Општината.</t>
  </si>
  <si>
    <t>2.4            2.5</t>
  </si>
  <si>
    <t>ИЗВЕДБА НА УЛИЦА 23-ТИ ОКТОМВРИ ОПШТИНА СТРУМИЦА</t>
  </si>
  <si>
    <t>Набавка, транспорт и вградување на битуминизиран носив слој БНС 16  d=7см</t>
  </si>
  <si>
    <t>Набавка транспорт и вгрдаување на АБ 11С d=4см</t>
  </si>
  <si>
    <t>Набавка,транспорт и вградување на мали бетонски рабници 6/25, МB40 на темел од МB20 со фугирање.</t>
  </si>
  <si>
    <t>3.9.3.1</t>
  </si>
  <si>
    <t>Хумузирање на косини со претходно ископан хумусен материјал d=20см</t>
  </si>
  <si>
    <t xml:space="preserve">Набавка транспорт и  вградување на комплет сливници према даден детал (АБ цевка Ф400/1000, подлога од песок и бетонска подлога со потребна арматура, светол отвор на решетката 400х400 и класа на носивост Д400, АБ прстен за решетката, приклучок со ПЕ цевка DN/OD200mm, должина Л=6-8м и потребни фасонски елементи, и неповратна клапна) </t>
  </si>
  <si>
    <t>РЕКАПИТУЛАР - Изведба на ул. 23-ти Октомври, Општина СТРУМИЦА</t>
  </si>
  <si>
    <t>Земјани работи</t>
  </si>
  <si>
    <t>Комбиниран машински и рачен ископ на земја III и IV кат. во тесен откоп со транспорт на вишокот материјал во депонија и рачно планирање на дното на ровот со точност ±2 см.</t>
  </si>
  <si>
    <t>Набавка, транспорт и вградување на гранулиран песок испод ограден ѕид во слој d=10 sm..</t>
  </si>
  <si>
    <t>Бетонски работи</t>
  </si>
  <si>
    <t>Набавка, транспорт и вградување на бетон МБ30 за бетонирање на ограден ѕид, во потребна оплата.</t>
  </si>
  <si>
    <t>Армирачки работи</t>
  </si>
  <si>
    <t>Набавка, сечење, виткање и монтирање на ребраста арматура РА 400/500.</t>
  </si>
  <si>
    <t>Комплет изработка на АБ ограден  ѕид</t>
  </si>
  <si>
    <t>6. АРМИРАНО БЕТОНСКИ ЅИД</t>
  </si>
  <si>
    <t>ВКУПНО за 6. АРМИРАНО БЕТОНСКИ ЅИД:</t>
  </si>
  <si>
    <t xml:space="preserve"> Изведба на ул. 23-ти Октомври, Општина СТРУМИЦА</t>
  </si>
  <si>
    <t>СЕ ВКУПНО БЕЗ ДДВ - Изведба на ул. 23-ти Октомври, Општина СТРУМИЦА</t>
  </si>
  <si>
    <t>Набавка, транспорт и вградување на тампонски слој од дробен камен матријал за тротоар dmin=20 см до потребна збиеност</t>
  </si>
  <si>
    <t>7. ВКУПНО ЗА СООБРАЌАЈНА СИГНАЛИЗАЦИЈА И ОПРЕМА:</t>
  </si>
  <si>
    <t>10.6</t>
  </si>
  <si>
    <t>7.3 СООБРАЌАЈНА ОПРЕМА</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</si>
  <si>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</si>
  <si>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</si>
  <si>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</si>
  <si>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II</t>
  </si>
  <si>
    <t>Набавка, транспорт, ископ и бетонирање на темели за носачи на сообраќајни знаци со бетон најмалку МБ20 и димензии најмалку 40/40/50 cm</t>
  </si>
  <si>
    <t>Набавка, транспорт и поставување на челична заштитна ограда согласно МКС ЕН 1317</t>
  </si>
  <si>
    <t>Набавка, транспорт и поставување на почетна и завршна конструкција на челична заштитна ограда согласно МКС ЕН 1317</t>
  </si>
  <si>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</si>
  <si>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</si>
  <si>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БАРАЊЕ ЗА ПОНУДИ - Тендер 10 - Дел 1
Реф. Бр.: LRCP-9034-9210-MK-RFB-A.2.1.10 - Тендер 10 -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</si>
  <si>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Набавка, транспорт и вградување на тампонски слој од дробен камен матријал за коловоз dmin=30 см  до потребна збиеност</t>
  </si>
  <si>
    <t>БАРАЊЕ ЗА ПОНУДИ - Тендер 10 - Дел 1
Реф. Бр.: LRCP-9034-9210-MK-RFB-A.2.1.10 - Тендер 10 - Дел1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</si>
  <si>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ДЕЛ 1  - РЕКАПИТУЛАР </t>
  </si>
  <si>
    <t xml:space="preserve"> ВКУПНО ДЕЛ 1 (ден. без ДДВ):</t>
  </si>
  <si>
    <t>Дислокација на дрвени бандери</t>
  </si>
  <si>
    <t>бр</t>
  </si>
  <si>
    <t>Набавка, транспорт и вградување на мршав бетон за бетонирање на подлога испод ограден  ѕид, во слој d=10 см</t>
  </si>
  <si>
    <t>ВКУПНО-Земјани работи</t>
  </si>
  <si>
    <t>ВКУПНО-Армирачки работи</t>
  </si>
  <si>
    <t>ВКУПНО-Бетонски работи</t>
  </si>
  <si>
    <t>кг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</si>
</sst>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6" formatCode="#,##0.00\ _д_е_н_."/>
    <numFmt numFmtId="167" formatCode="_-* #,##0.00\ _д_е_н_-;\-* #,##0.00\ _д_е_н_-;_-* &quot;-&quot;??\ _д_е_н_-;_-@_-"/>
    <numFmt numFmtId="169" formatCode="#,##0.0000_ ;\-#,##0.0000\ "/>
  </numFmts>
  <fonts count="26" x14ac:knownFonts="1">
    <font>
      <sz val="11"/>
      <color theme="1"/>
      <name val="Calibri"/>
      <family val="2"/>
      <scheme val="minor"/>
    </font>
    <font>
      <sz val="11"/>
      <color indexed="8"/>
      <name val="StobiSerif Regular"/>
      <family val="3"/>
    </font>
    <font>
      <b/>
      <sz val="12"/>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2"/>
      <color rgb="FFFF0000"/>
      <name val="StobiSerif Regular"/>
      <family val="3"/>
    </font>
    <font>
      <sz val="11"/>
      <color rgb="FFFF0000"/>
      <name val="Calibri"/>
      <family val="2"/>
      <scheme val="minor"/>
    </font>
    <font>
      <b/>
      <sz val="14"/>
      <name val="StobiSerif Regular"/>
      <family val="3"/>
    </font>
    <font>
      <sz val="12"/>
      <color theme="1"/>
      <name val="StobiSerifRegular"/>
    </font>
    <font>
      <sz val="11"/>
      <color theme="1"/>
      <name val="StobiSerifRegular"/>
    </font>
    <font>
      <b/>
      <sz val="12"/>
      <color indexed="8"/>
      <name val="StobiSerifRegular"/>
    </font>
    <font>
      <b/>
      <sz val="12"/>
      <color theme="1"/>
      <name val="StobiSerifRegular"/>
    </font>
    <font>
      <sz val="12"/>
      <name val="Arial"/>
      <family val="2"/>
      <charset val="204"/>
    </font>
    <font>
      <b/>
      <sz val="12"/>
      <name val="Arial"/>
      <family val="2"/>
      <charset val="204"/>
    </font>
    <font>
      <b/>
      <sz val="12"/>
      <name val="StobiSerif Regular"/>
      <family val="3"/>
      <charset val="204"/>
    </font>
    <font>
      <b/>
      <sz val="12"/>
      <color theme="1"/>
      <name val="StobiSerifRegular"/>
      <charset val="204"/>
    </font>
    <font>
      <sz val="11"/>
      <color theme="1"/>
      <name val="StobiSerif Regular"/>
      <family val="3"/>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2">
    <xf numFmtId="0" fontId="0" fillId="0" borderId="0"/>
    <xf numFmtId="0" fontId="21" fillId="0" borderId="0"/>
  </cellStyleXfs>
  <cellXfs count="270">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3" fillId="2" borderId="1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166" fontId="9" fillId="2" borderId="0" xfId="0" applyNumberFormat="1" applyFont="1" applyFill="1" applyAlignment="1">
      <alignment horizontal="center"/>
    </xf>
    <xf numFmtId="0" fontId="3" fillId="2" borderId="9" xfId="0" applyFont="1" applyFill="1" applyBorder="1" applyAlignment="1">
      <alignment vertical="center" wrapText="1"/>
    </xf>
    <xf numFmtId="4" fontId="11" fillId="2" borderId="0" xfId="0" applyNumberFormat="1" applyFont="1" applyFill="1" applyAlignment="1">
      <alignment horizontal="center" vertical="center" wrapText="1"/>
    </xf>
    <xf numFmtId="0" fontId="12" fillId="0" borderId="0" xfId="0" applyFont="1"/>
    <xf numFmtId="0" fontId="2" fillId="2" borderId="32" xfId="0" applyFont="1" applyFill="1" applyBorder="1" applyAlignment="1">
      <alignment horizontal="center" vertical="center" wrapText="1"/>
    </xf>
    <xf numFmtId="4" fontId="3" fillId="2" borderId="13" xfId="0" applyNumberFormat="1" applyFont="1" applyFill="1" applyBorder="1" applyAlignment="1">
      <alignment horizontal="right" wrapText="1"/>
    </xf>
    <xf numFmtId="0" fontId="15" fillId="2" borderId="0" xfId="0" applyFont="1" applyFill="1" applyAlignment="1">
      <alignment wrapText="1"/>
    </xf>
    <xf numFmtId="0" fontId="15" fillId="0" borderId="0" xfId="0" applyFont="1" applyAlignment="1">
      <alignment wrapText="1"/>
    </xf>
    <xf numFmtId="0" fontId="3" fillId="2" borderId="13" xfId="0" applyFont="1" applyFill="1" applyBorder="1" applyAlignment="1">
      <alignment horizontal="right" wrapText="1"/>
    </xf>
    <xf numFmtId="0" fontId="3" fillId="2" borderId="12" xfId="0" applyFont="1" applyFill="1" applyBorder="1" applyAlignment="1">
      <alignment horizontal="center" vertical="center" wrapText="1"/>
    </xf>
    <xf numFmtId="0" fontId="8" fillId="2" borderId="10" xfId="0" applyFont="1" applyFill="1" applyBorder="1" applyAlignment="1">
      <alignment horizontal="right" wrapText="1"/>
    </xf>
    <xf numFmtId="0" fontId="3" fillId="2" borderId="16" xfId="0" applyFont="1" applyFill="1" applyBorder="1" applyAlignment="1">
      <alignment horizontal="right" wrapText="1"/>
    </xf>
    <xf numFmtId="0" fontId="3" fillId="2" borderId="13" xfId="0" applyFont="1" applyFill="1" applyBorder="1" applyAlignment="1">
      <alignment vertical="center" wrapText="1"/>
    </xf>
    <xf numFmtId="164" fontId="4" fillId="2" borderId="36" xfId="0" applyNumberFormat="1" applyFont="1" applyFill="1" applyBorder="1" applyAlignment="1">
      <alignment vertical="center" wrapText="1"/>
    </xf>
    <xf numFmtId="0" fontId="8" fillId="2" borderId="13" xfId="0" applyFont="1" applyFill="1" applyBorder="1" applyAlignment="1">
      <alignment horizontal="right" wrapText="1"/>
    </xf>
    <xf numFmtId="49" fontId="3" fillId="2" borderId="13"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164" fontId="3" fillId="2" borderId="17" xfId="0" applyNumberFormat="1" applyFont="1" applyFill="1" applyBorder="1" applyAlignment="1">
      <alignment horizontal="right" wrapText="1"/>
    </xf>
    <xf numFmtId="164" fontId="3" fillId="2" borderId="11" xfId="0" applyNumberFormat="1" applyFont="1" applyFill="1" applyBorder="1" applyAlignment="1">
      <alignment horizontal="right" wrapText="1"/>
    </xf>
    <xf numFmtId="164" fontId="3" fillId="2" borderId="14"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164" fontId="2" fillId="2" borderId="20" xfId="0" applyNumberFormat="1" applyFont="1" applyFill="1" applyBorder="1" applyAlignment="1">
      <alignment horizontal="right" vertical="center" wrapText="1"/>
    </xf>
    <xf numFmtId="0" fontId="3" fillId="2" borderId="16" xfId="0" applyFont="1" applyFill="1" applyBorder="1" applyAlignment="1">
      <alignment vertical="center" wrapText="1"/>
    </xf>
    <xf numFmtId="0" fontId="2" fillId="2" borderId="22" xfId="0" applyFont="1" applyFill="1" applyBorder="1" applyAlignment="1">
      <alignment vertical="center" wrapText="1"/>
    </xf>
    <xf numFmtId="0" fontId="7" fillId="2" borderId="37" xfId="0" applyFont="1" applyFill="1" applyBorder="1" applyAlignment="1">
      <alignment horizontal="right" wrapText="1"/>
    </xf>
    <xf numFmtId="0" fontId="7" fillId="2" borderId="3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1" fontId="10" fillId="2" borderId="0" xfId="0" applyNumberFormat="1" applyFont="1" applyFill="1" applyAlignment="1">
      <alignment horizontal="right" vertical="center" wrapText="1"/>
    </xf>
    <xf numFmtId="164" fontId="10" fillId="2" borderId="0" xfId="0" applyNumberFormat="1" applyFont="1" applyFill="1" applyAlignment="1">
      <alignment vertical="center" wrapText="1"/>
    </xf>
    <xf numFmtId="2" fontId="3" fillId="2" borderId="9" xfId="0" applyNumberFormat="1" applyFont="1" applyFill="1" applyBorder="1" applyAlignment="1">
      <alignment vertical="center" wrapText="1"/>
    </xf>
    <xf numFmtId="2" fontId="3" fillId="2" borderId="10" xfId="0" applyNumberFormat="1" applyFont="1" applyFill="1" applyBorder="1" applyAlignment="1">
      <alignment vertical="center" wrapText="1"/>
    </xf>
    <xf numFmtId="3" fontId="3" fillId="2" borderId="9" xfId="0" applyNumberFormat="1" applyFont="1" applyFill="1" applyBorder="1" applyAlignment="1">
      <alignment horizontal="center" vertical="center" wrapText="1"/>
    </xf>
    <xf numFmtId="2" fontId="2" fillId="2" borderId="3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164" fontId="3" fillId="2" borderId="17" xfId="0" applyNumberFormat="1" applyFont="1" applyFill="1" applyBorder="1" applyAlignment="1">
      <alignment vertical="center" wrapText="1"/>
    </xf>
    <xf numFmtId="164" fontId="3" fillId="2" borderId="11" xfId="0" applyNumberFormat="1" applyFont="1" applyFill="1" applyBorder="1" applyAlignment="1">
      <alignment vertical="center" wrapText="1"/>
    </xf>
    <xf numFmtId="164" fontId="3" fillId="2" borderId="10" xfId="0" applyNumberFormat="1" applyFont="1" applyFill="1" applyBorder="1" applyAlignment="1">
      <alignment horizontal="right" wrapText="1"/>
    </xf>
    <xf numFmtId="0" fontId="8"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right" wrapText="1"/>
    </xf>
    <xf numFmtId="4" fontId="3" fillId="2" borderId="10" xfId="0" applyNumberFormat="1" applyFont="1" applyFill="1" applyBorder="1" applyAlignment="1">
      <alignment horizontal="right" wrapText="1"/>
    </xf>
    <xf numFmtId="49" fontId="3" fillId="2"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164" fontId="3" fillId="2" borderId="16"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43" fontId="3" fillId="2" borderId="16" xfId="0" applyNumberFormat="1" applyFont="1" applyFill="1" applyBorder="1" applyAlignment="1">
      <alignment horizontal="right" wrapText="1"/>
    </xf>
    <xf numFmtId="43" fontId="3" fillId="2" borderId="10" xfId="0" applyNumberFormat="1" applyFont="1" applyFill="1" applyBorder="1" applyAlignment="1">
      <alignment horizontal="right" wrapText="1"/>
    </xf>
    <xf numFmtId="43" fontId="3" fillId="2" borderId="13" xfId="0" applyNumberFormat="1" applyFont="1" applyFill="1" applyBorder="1" applyAlignment="1">
      <alignment horizontal="right" wrapText="1"/>
    </xf>
    <xf numFmtId="0" fontId="3" fillId="2" borderId="8" xfId="0" applyFont="1" applyFill="1" applyBorder="1" applyAlignment="1">
      <alignment vertical="center" wrapText="1"/>
    </xf>
    <xf numFmtId="164" fontId="3" fillId="2" borderId="8" xfId="0" applyNumberFormat="1" applyFont="1" applyFill="1" applyBorder="1" applyAlignment="1">
      <alignment horizontal="right" wrapText="1"/>
    </xf>
    <xf numFmtId="1"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3" fontId="3" fillId="2" borderId="8" xfId="0" applyNumberFormat="1" applyFont="1" applyFill="1" applyBorder="1" applyAlignment="1">
      <alignment horizontal="right" wrapText="1"/>
    </xf>
    <xf numFmtId="3" fontId="3" fillId="2" borderId="7" xfId="0" applyNumberFormat="1" applyFont="1" applyFill="1" applyBorder="1" applyAlignment="1">
      <alignment horizontal="center" vertical="center" wrapText="1"/>
    </xf>
    <xf numFmtId="0" fontId="1" fillId="0" borderId="0" xfId="0" applyFont="1"/>
    <xf numFmtId="0" fontId="10"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1" fillId="0" borderId="0" xfId="0" applyNumberFormat="1" applyFont="1" applyAlignment="1">
      <alignment horizontal="center" vertical="center" wrapText="1"/>
    </xf>
    <xf numFmtId="1" fontId="10" fillId="0" borderId="0" xfId="0" applyNumberFormat="1" applyFont="1" applyAlignment="1">
      <alignment horizontal="right" vertical="center" wrapText="1"/>
    </xf>
    <xf numFmtId="164" fontId="10" fillId="0" borderId="0" xfId="0" applyNumberFormat="1" applyFont="1" applyAlignment="1">
      <alignment vertical="center" wrapText="1"/>
    </xf>
    <xf numFmtId="0" fontId="3" fillId="2" borderId="23" xfId="0" applyFont="1" applyFill="1" applyBorder="1" applyAlignment="1">
      <alignment horizontal="center" vertical="center" wrapText="1"/>
    </xf>
    <xf numFmtId="164" fontId="3"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1" fillId="0" borderId="0" xfId="0" applyFont="1" applyAlignment="1">
      <alignment wrapText="1"/>
    </xf>
    <xf numFmtId="49" fontId="3" fillId="0" borderId="10" xfId="0" applyNumberFormat="1" applyFont="1" applyBorder="1" applyAlignment="1">
      <alignment horizontal="center" vertical="center" wrapText="1"/>
    </xf>
    <xf numFmtId="0" fontId="3" fillId="0" borderId="10" xfId="0" applyFont="1" applyBorder="1" applyAlignment="1">
      <alignment vertical="top" wrapText="1"/>
    </xf>
    <xf numFmtId="0" fontId="3" fillId="0" borderId="10" xfId="0" applyFont="1" applyBorder="1" applyAlignment="1">
      <alignment horizontal="right" wrapText="1"/>
    </xf>
    <xf numFmtId="1" fontId="3" fillId="2" borderId="15" xfId="0" applyNumberFormat="1" applyFont="1" applyFill="1" applyBorder="1" applyAlignment="1">
      <alignment horizontal="center" vertical="center" wrapText="1"/>
    </xf>
    <xf numFmtId="0" fontId="8" fillId="2" borderId="32" xfId="0" applyFont="1" applyFill="1" applyBorder="1" applyAlignment="1">
      <alignment horizontal="right" wrapText="1"/>
    </xf>
    <xf numFmtId="0" fontId="8" fillId="2" borderId="8" xfId="0" applyFont="1" applyFill="1" applyBorder="1" applyAlignment="1">
      <alignment horizontal="right" wrapText="1"/>
    </xf>
    <xf numFmtId="164" fontId="3" fillId="2" borderId="34" xfId="0" applyNumberFormat="1" applyFont="1" applyFill="1" applyBorder="1" applyAlignment="1">
      <alignment horizontal="right" wrapText="1"/>
    </xf>
    <xf numFmtId="0" fontId="3" fillId="2" borderId="5" xfId="0" applyFont="1" applyFill="1" applyBorder="1" applyAlignment="1">
      <alignment vertical="center" wrapText="1"/>
    </xf>
    <xf numFmtId="0" fontId="0" fillId="2" borderId="5" xfId="0" applyFill="1" applyBorder="1" applyAlignment="1">
      <alignment wrapText="1"/>
    </xf>
    <xf numFmtId="0" fontId="0" fillId="2" borderId="6" xfId="0" applyFill="1" applyBorder="1" applyAlignment="1">
      <alignment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6" fillId="2" borderId="0" xfId="0" applyFont="1" applyFill="1"/>
    <xf numFmtId="0" fontId="12" fillId="2" borderId="0" xfId="0" applyFont="1" applyFill="1"/>
    <xf numFmtId="0" fontId="17" fillId="0" borderId="0" xfId="0" applyFont="1"/>
    <xf numFmtId="0" fontId="18" fillId="0" borderId="0" xfId="0" applyFont="1"/>
    <xf numFmtId="164" fontId="19" fillId="0" borderId="34" xfId="0" applyNumberFormat="1" applyFont="1" applyBorder="1"/>
    <xf numFmtId="164" fontId="19" fillId="0" borderId="16" xfId="0" applyNumberFormat="1" applyFont="1" applyBorder="1"/>
    <xf numFmtId="164" fontId="19" fillId="0" borderId="17" xfId="0" applyNumberFormat="1" applyFont="1" applyBorder="1"/>
    <xf numFmtId="0" fontId="3" fillId="2" borderId="30" xfId="0" applyFont="1" applyFill="1" applyBorder="1" applyAlignment="1">
      <alignment vertical="center" wrapText="1"/>
    </xf>
    <xf numFmtId="4" fontId="3" fillId="2" borderId="16" xfId="0" applyNumberFormat="1" applyFont="1" applyFill="1" applyBorder="1" applyAlignment="1">
      <alignment horizontal="right" wrapText="1"/>
    </xf>
    <xf numFmtId="43" fontId="3" fillId="2" borderId="22" xfId="0" applyNumberFormat="1" applyFont="1" applyFill="1" applyBorder="1" applyAlignment="1">
      <alignment horizontal="right" wrapText="1"/>
    </xf>
    <xf numFmtId="0" fontId="3" fillId="2" borderId="22" xfId="0" applyFont="1" applyFill="1" applyBorder="1" applyAlignment="1">
      <alignment vertical="center" wrapText="1"/>
    </xf>
    <xf numFmtId="0" fontId="2" fillId="2" borderId="23" xfId="0" applyFont="1" applyFill="1" applyBorder="1" applyAlignment="1">
      <alignment vertical="center" wrapText="1"/>
    </xf>
    <xf numFmtId="0" fontId="0" fillId="2" borderId="30" xfId="0" applyFill="1" applyBorder="1" applyAlignment="1">
      <alignment wrapText="1"/>
    </xf>
    <xf numFmtId="0" fontId="0" fillId="2" borderId="44" xfId="0" applyFill="1" applyBorder="1" applyAlignment="1">
      <alignment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right" wrapText="1"/>
    </xf>
    <xf numFmtId="0" fontId="3" fillId="2" borderId="37" xfId="0" applyFont="1" applyFill="1" applyBorder="1" applyAlignment="1">
      <alignment vertical="center" wrapText="1"/>
    </xf>
    <xf numFmtId="164" fontId="18" fillId="0" borderId="0" xfId="0" applyNumberFormat="1" applyFont="1"/>
    <xf numFmtId="0" fontId="7" fillId="2" borderId="18" xfId="0" applyFont="1" applyFill="1" applyBorder="1" applyAlignment="1">
      <alignment horizontal="right" wrapText="1"/>
    </xf>
    <xf numFmtId="0" fontId="7" fillId="2" borderId="19" xfId="0" applyFont="1" applyFill="1" applyBorder="1" applyAlignment="1">
      <alignment horizontal="right" wrapText="1"/>
    </xf>
    <xf numFmtId="0" fontId="2" fillId="2" borderId="42" xfId="0" applyFont="1" applyFill="1" applyBorder="1" applyAlignment="1">
      <alignment vertical="center" wrapText="1"/>
    </xf>
    <xf numFmtId="0" fontId="3" fillId="2" borderId="19" xfId="0" applyFont="1" applyFill="1" applyBorder="1" applyAlignment="1">
      <alignment vertical="center" wrapText="1"/>
    </xf>
    <xf numFmtId="0" fontId="0" fillId="2" borderId="19" xfId="0" applyFill="1" applyBorder="1" applyAlignment="1">
      <alignment wrapText="1"/>
    </xf>
    <xf numFmtId="0" fontId="0" fillId="2" borderId="40" xfId="0" applyFill="1" applyBorder="1" applyAlignment="1">
      <alignment wrapText="1"/>
    </xf>
    <xf numFmtId="2" fontId="19" fillId="0" borderId="23" xfId="0" applyNumberFormat="1" applyFont="1" applyBorder="1" applyAlignment="1">
      <alignment horizontal="center" vertical="center"/>
    </xf>
    <xf numFmtId="9" fontId="19" fillId="0" borderId="23" xfId="0" applyNumberFormat="1" applyFont="1" applyBorder="1" applyAlignment="1">
      <alignment horizontal="center" vertical="center" wrapText="1"/>
    </xf>
    <xf numFmtId="2" fontId="19" fillId="0" borderId="24" xfId="0" applyNumberFormat="1" applyFont="1" applyBorder="1" applyAlignment="1">
      <alignment horizontal="center" vertical="center"/>
    </xf>
    <xf numFmtId="164" fontId="19" fillId="3" borderId="3" xfId="0" applyNumberFormat="1" applyFont="1" applyFill="1" applyBorder="1"/>
    <xf numFmtId="164" fontId="19" fillId="0" borderId="45" xfId="0" applyNumberFormat="1" applyFont="1" applyBorder="1"/>
    <xf numFmtId="164" fontId="19" fillId="0" borderId="38" xfId="0" applyNumberFormat="1" applyFont="1" applyBorder="1"/>
    <xf numFmtId="2" fontId="7" fillId="2" borderId="21" xfId="0" applyNumberFormat="1" applyFont="1" applyFill="1" applyBorder="1" applyAlignment="1">
      <alignment horizontal="center" vertical="center" wrapText="1"/>
    </xf>
    <xf numFmtId="0" fontId="7" fillId="2" borderId="22" xfId="0" applyFont="1" applyFill="1" applyBorder="1" applyAlignment="1">
      <alignment horizontal="center" vertical="center" wrapText="1"/>
    </xf>
    <xf numFmtId="0" fontId="25" fillId="2" borderId="22" xfId="0" applyFont="1" applyFill="1" applyBorder="1" applyAlignment="1">
      <alignment horizontal="center" vertical="center" wrapText="1"/>
    </xf>
    <xf numFmtId="164" fontId="3" fillId="2" borderId="22" xfId="0" applyNumberFormat="1" applyFont="1" applyFill="1" applyBorder="1" applyAlignment="1">
      <alignment horizontal="right" wrapText="1"/>
    </xf>
    <xf numFmtId="164" fontId="2" fillId="2" borderId="39" xfId="0" applyNumberFormat="1" applyFont="1" applyFill="1" applyBorder="1" applyAlignment="1">
      <alignment horizontal="right" vertical="center" wrapText="1"/>
    </xf>
    <xf numFmtId="3" fontId="3" fillId="2" borderId="31" xfId="0" applyNumberFormat="1"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0" fontId="3" fillId="2" borderId="32" xfId="0" applyFont="1" applyFill="1" applyBorder="1" applyAlignment="1">
      <alignment vertical="center" wrapText="1"/>
    </xf>
    <xf numFmtId="43" fontId="3" fillId="2" borderId="32" xfId="0" applyNumberFormat="1" applyFont="1" applyFill="1" applyBorder="1" applyAlignment="1">
      <alignment horizontal="right" wrapText="1"/>
    </xf>
    <xf numFmtId="164" fontId="3" fillId="2" borderId="32" xfId="0" applyNumberFormat="1" applyFont="1" applyFill="1" applyBorder="1" applyAlignment="1">
      <alignment horizontal="right"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164" fontId="2" fillId="2" borderId="3" xfId="0" applyNumberFormat="1" applyFont="1" applyFill="1" applyBorder="1" applyAlignment="1">
      <alignment horizontal="left" vertical="top"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2" fontId="2" fillId="2" borderId="4"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2" fontId="2" fillId="2" borderId="6" xfId="0" applyNumberFormat="1" applyFont="1" applyFill="1" applyBorder="1" applyAlignment="1">
      <alignment horizontal="right" vertical="center" wrapText="1"/>
    </xf>
    <xf numFmtId="2" fontId="7" fillId="2" borderId="4" xfId="0" applyNumberFormat="1" applyFont="1" applyFill="1" applyBorder="1" applyAlignment="1">
      <alignment horizontal="center" vertical="center" wrapText="1"/>
    </xf>
    <xf numFmtId="2" fontId="7" fillId="2" borderId="5" xfId="0" applyNumberFormat="1" applyFont="1" applyFill="1" applyBorder="1" applyAlignment="1">
      <alignment horizontal="center" vertical="center" wrapText="1"/>
    </xf>
    <xf numFmtId="2" fontId="7" fillId="2" borderId="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 fillId="2" borderId="19" xfId="0" applyFont="1" applyFill="1" applyBorder="1" applyAlignment="1">
      <alignment horizontal="right" vertical="center" wrapText="1"/>
    </xf>
    <xf numFmtId="0" fontId="2" fillId="2" borderId="40" xfId="0" applyFont="1" applyFill="1" applyBorder="1" applyAlignment="1">
      <alignment horizontal="right" vertical="center" wrapText="1"/>
    </xf>
    <xf numFmtId="0" fontId="2" fillId="2" borderId="18" xfId="0" applyFont="1" applyFill="1" applyBorder="1" applyAlignment="1">
      <alignment horizontal="right" vertical="center" wrapText="1"/>
    </xf>
    <xf numFmtId="0" fontId="2" fillId="2" borderId="41" xfId="0" applyFont="1" applyFill="1" applyBorder="1" applyAlignment="1">
      <alignment horizontal="right" vertical="center" wrapText="1"/>
    </xf>
    <xf numFmtId="0" fontId="20" fillId="0" borderId="21" xfId="0" applyFont="1" applyBorder="1" applyAlignment="1">
      <alignment horizontal="right"/>
    </xf>
    <xf numFmtId="0" fontId="20" fillId="0" borderId="22" xfId="0" applyFont="1" applyBorder="1" applyAlignment="1">
      <alignment horizontal="right"/>
    </xf>
    <xf numFmtId="0" fontId="20" fillId="0" borderId="39" xfId="0" applyFont="1" applyBorder="1" applyAlignment="1">
      <alignment horizontal="right"/>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9" xfId="0" applyFont="1" applyBorder="1" applyAlignment="1">
      <alignment horizontal="center" vertical="center" wrapText="1"/>
    </xf>
    <xf numFmtId="2" fontId="24" fillId="0" borderId="29" xfId="0" applyNumberFormat="1" applyFont="1" applyBorder="1" applyAlignment="1">
      <alignment horizontal="center" vertical="center"/>
    </xf>
    <xf numFmtId="2" fontId="24" fillId="0" borderId="38" xfId="0" applyNumberFormat="1" applyFont="1" applyBorder="1" applyAlignment="1">
      <alignment horizontal="center" vertical="center"/>
    </xf>
    <xf numFmtId="2" fontId="24" fillId="0" borderId="35" xfId="0" applyNumberFormat="1" applyFont="1" applyBorder="1" applyAlignment="1">
      <alignment horizontal="center" vertical="center"/>
    </xf>
    <xf numFmtId="2" fontId="19" fillId="0" borderId="25" xfId="0" applyNumberFormat="1" applyFont="1" applyBorder="1" applyAlignment="1">
      <alignment horizontal="center" vertical="center"/>
    </xf>
    <xf numFmtId="2" fontId="19" fillId="0" borderId="23" xfId="0" applyNumberFormat="1" applyFont="1" applyBorder="1" applyAlignment="1">
      <alignment horizontal="center" vertical="center"/>
    </xf>
    <xf numFmtId="0" fontId="19" fillId="0" borderId="15" xfId="0" applyFont="1" applyBorder="1" applyAlignment="1">
      <alignment horizontal="left"/>
    </xf>
    <xf numFmtId="0" fontId="19" fillId="0" borderId="16" xfId="0" applyFont="1" applyBorder="1" applyAlignment="1">
      <alignment horizontal="left"/>
    </xf>
    <xf numFmtId="0" fontId="20" fillId="0" borderId="25" xfId="0" applyFont="1" applyBorder="1" applyAlignment="1">
      <alignment horizontal="left" vertical="center"/>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3" xfId="0" applyFont="1" applyBorder="1" applyAlignment="1">
      <alignment vertical="center" wrapText="1"/>
    </xf>
    <xf numFmtId="0" fontId="3" fillId="0" borderId="13" xfId="0" applyFont="1" applyBorder="1" applyAlignment="1">
      <alignment horizontal="right" wrapText="1"/>
    </xf>
    <xf numFmtId="49" fontId="3" fillId="2" borderId="22" xfId="0" applyNumberFormat="1" applyFont="1" applyFill="1" applyBorder="1" applyAlignment="1">
      <alignment horizontal="center" vertical="center" wrapText="1"/>
    </xf>
    <xf numFmtId="164" fontId="3" fillId="2" borderId="39" xfId="0" applyNumberFormat="1" applyFont="1" applyFill="1" applyBorder="1" applyAlignment="1">
      <alignment horizontal="right" wrapText="1"/>
    </xf>
    <xf numFmtId="49" fontId="21" fillId="2" borderId="16" xfId="1" applyNumberFormat="1" applyFill="1" applyBorder="1" applyAlignment="1">
      <alignment horizontal="center" vertical="center"/>
    </xf>
    <xf numFmtId="43" fontId="3" fillId="2" borderId="17" xfId="0" applyNumberFormat="1" applyFont="1" applyFill="1" applyBorder="1" applyAlignment="1">
      <alignment horizontal="right" wrapText="1"/>
    </xf>
    <xf numFmtId="49" fontId="21" fillId="2" borderId="13" xfId="1" applyNumberFormat="1" applyFill="1" applyBorder="1" applyAlignment="1">
      <alignment horizontal="center" vertical="center"/>
    </xf>
    <xf numFmtId="43" fontId="3" fillId="2" borderId="14" xfId="0" applyNumberFormat="1" applyFont="1" applyFill="1" applyBorder="1" applyAlignment="1">
      <alignment horizontal="right" wrapText="1"/>
    </xf>
    <xf numFmtId="0" fontId="7" fillId="2" borderId="25" xfId="0" applyFont="1" applyFill="1" applyBorder="1" applyAlignment="1">
      <alignment horizontal="right" wrapText="1"/>
    </xf>
    <xf numFmtId="49" fontId="22" fillId="2" borderId="23" xfId="1" applyNumberFormat="1" applyFont="1" applyFill="1" applyBorder="1" applyAlignment="1">
      <alignment horizontal="center" vertical="center"/>
    </xf>
    <xf numFmtId="0" fontId="21" fillId="2" borderId="23" xfId="1" applyFill="1" applyBorder="1" applyAlignment="1">
      <alignment horizontal="center" vertical="center"/>
    </xf>
    <xf numFmtId="4" fontId="21" fillId="2" borderId="23" xfId="1" applyNumberFormat="1" applyFill="1" applyBorder="1" applyAlignment="1">
      <alignment horizontal="right" vertical="center"/>
    </xf>
    <xf numFmtId="4" fontId="21" fillId="2" borderId="24" xfId="1" applyNumberFormat="1" applyFill="1" applyBorder="1" applyAlignment="1">
      <alignment horizontal="right" vertical="center"/>
    </xf>
    <xf numFmtId="43" fontId="2" fillId="2" borderId="43" xfId="0" applyNumberFormat="1" applyFont="1" applyFill="1" applyBorder="1" applyAlignment="1">
      <alignment horizontal="right" wrapText="1"/>
    </xf>
    <xf numFmtId="0" fontId="2" fillId="2" borderId="38" xfId="0" applyFont="1" applyFill="1" applyBorder="1" applyAlignment="1">
      <alignment vertical="center" wrapText="1"/>
    </xf>
    <xf numFmtId="0" fontId="7" fillId="2" borderId="21" xfId="0" applyFont="1" applyFill="1" applyBorder="1" applyAlignment="1">
      <alignment horizontal="right" wrapText="1"/>
    </xf>
    <xf numFmtId="49" fontId="21" fillId="2" borderId="22" xfId="1" applyNumberFormat="1" applyFill="1" applyBorder="1" applyAlignment="1">
      <alignment horizontal="center" vertical="center"/>
    </xf>
    <xf numFmtId="0" fontId="14" fillId="2" borderId="22" xfId="0" applyFont="1" applyFill="1" applyBorder="1" applyAlignment="1">
      <alignment vertical="center" wrapText="1"/>
    </xf>
    <xf numFmtId="43" fontId="2" fillId="2" borderId="47" xfId="0" applyNumberFormat="1" applyFont="1" applyFill="1" applyBorder="1" applyAlignment="1">
      <alignment horizontal="right" wrapText="1"/>
    </xf>
    <xf numFmtId="43" fontId="2" fillId="2" borderId="5" xfId="0" applyNumberFormat="1" applyFont="1" applyFill="1" applyBorder="1" applyAlignment="1">
      <alignment horizontal="right" wrapText="1"/>
    </xf>
    <xf numFmtId="43" fontId="2" fillId="2" borderId="6" xfId="0" applyNumberFormat="1" applyFont="1" applyFill="1" applyBorder="1" applyAlignment="1">
      <alignment horizontal="right" wrapText="1"/>
    </xf>
    <xf numFmtId="0" fontId="7" fillId="2" borderId="38" xfId="0" applyFont="1" applyFill="1" applyBorder="1" applyAlignment="1">
      <alignment horizontal="center" vertical="center" wrapText="1"/>
    </xf>
    <xf numFmtId="49" fontId="21" fillId="0" borderId="48" xfId="0" applyNumberFormat="1" applyFont="1" applyBorder="1" applyAlignment="1">
      <alignment horizontal="center" vertical="center"/>
    </xf>
    <xf numFmtId="0" fontId="22" fillId="0" borderId="49" xfId="0" applyFont="1" applyBorder="1" applyAlignment="1">
      <alignment horizontal="right" vertical="center" wrapText="1"/>
    </xf>
    <xf numFmtId="0" fontId="22" fillId="0" borderId="46" xfId="0" applyFont="1" applyBorder="1" applyAlignment="1">
      <alignment horizontal="right" vertical="center" wrapText="1"/>
    </xf>
    <xf numFmtId="2" fontId="2" fillId="2" borderId="28" xfId="0" applyNumberFormat="1" applyFont="1" applyFill="1" applyBorder="1" applyAlignment="1">
      <alignment horizontal="left" vertical="center" wrapText="1"/>
    </xf>
    <xf numFmtId="2" fontId="2" fillId="2" borderId="3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0" fontId="3" fillId="2" borderId="50" xfId="0" applyFont="1" applyFill="1" applyBorder="1" applyAlignment="1">
      <alignment vertical="center" wrapText="1"/>
    </xf>
    <xf numFmtId="0" fontId="3" fillId="2" borderId="42" xfId="0" applyFont="1" applyFill="1" applyBorder="1" applyAlignment="1">
      <alignment vertical="center" wrapText="1"/>
    </xf>
    <xf numFmtId="2" fontId="2" fillId="2" borderId="42" xfId="0" applyNumberFormat="1" applyFont="1" applyFill="1" applyBorder="1" applyAlignment="1">
      <alignment horizontal="left" vertical="center" wrapText="1"/>
    </xf>
    <xf numFmtId="164" fontId="3" fillId="2" borderId="14" xfId="0" applyNumberFormat="1" applyFont="1" applyFill="1" applyBorder="1" applyAlignment="1">
      <alignment vertical="center" wrapText="1"/>
    </xf>
    <xf numFmtId="169" fontId="3" fillId="2" borderId="16" xfId="0" applyNumberFormat="1" applyFont="1" applyFill="1" applyBorder="1" applyAlignment="1">
      <alignment horizontal="right" wrapText="1"/>
    </xf>
    <xf numFmtId="164" fontId="2" fillId="2" borderId="6" xfId="0" applyNumberFormat="1" applyFont="1" applyFill="1" applyBorder="1" applyAlignment="1">
      <alignment vertical="center" wrapText="1"/>
    </xf>
    <xf numFmtId="164" fontId="2" fillId="2" borderId="43" xfId="0" applyNumberFormat="1" applyFont="1" applyFill="1" applyBorder="1" applyAlignment="1">
      <alignment horizontal="right" vertical="center" wrapText="1"/>
    </xf>
    <xf numFmtId="43" fontId="23" fillId="2" borderId="43" xfId="0" applyNumberFormat="1" applyFont="1" applyFill="1" applyBorder="1" applyAlignment="1">
      <alignment horizontal="right" wrapText="1"/>
    </xf>
    <xf numFmtId="0" fontId="7" fillId="2" borderId="23" xfId="0" applyFont="1" applyFill="1" applyBorder="1" applyAlignment="1">
      <alignment horizontal="center" vertical="center" wrapText="1"/>
    </xf>
    <xf numFmtId="0" fontId="3" fillId="2" borderId="23" xfId="0" applyFont="1" applyFill="1" applyBorder="1" applyAlignment="1">
      <alignment vertical="center" wrapText="1"/>
    </xf>
    <xf numFmtId="0" fontId="0" fillId="2" borderId="23" xfId="0" applyFill="1" applyBorder="1" applyAlignment="1">
      <alignment wrapText="1"/>
    </xf>
    <xf numFmtId="0" fontId="0" fillId="2" borderId="24" xfId="0" applyFill="1" applyBorder="1" applyAlignment="1">
      <alignment wrapText="1"/>
    </xf>
    <xf numFmtId="43" fontId="3" fillId="2" borderId="39" xfId="0" applyNumberFormat="1" applyFont="1" applyFill="1" applyBorder="1" applyAlignment="1">
      <alignment horizontal="right" wrapText="1"/>
    </xf>
    <xf numFmtId="0" fontId="3" fillId="2" borderId="22"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0" xfId="0" applyFont="1" applyFill="1" applyBorder="1" applyAlignment="1">
      <alignment horizontal="right" vertical="center" wrapText="1"/>
    </xf>
    <xf numFmtId="0" fontId="2" fillId="2" borderId="44" xfId="0" applyFont="1" applyFill="1" applyBorder="1" applyAlignment="1">
      <alignment horizontal="right" vertical="center" wrapText="1"/>
    </xf>
    <xf numFmtId="0" fontId="0" fillId="2" borderId="22" xfId="0" applyFill="1" applyBorder="1" applyAlignment="1">
      <alignment wrapText="1"/>
    </xf>
    <xf numFmtId="0" fontId="0" fillId="2" borderId="39" xfId="0" applyFill="1" applyBorder="1" applyAlignment="1">
      <alignment wrapText="1"/>
    </xf>
    <xf numFmtId="0" fontId="0" fillId="2" borderId="0" xfId="0" applyFill="1" applyBorder="1"/>
    <xf numFmtId="0" fontId="12" fillId="2" borderId="0" xfId="0" applyFont="1" applyFill="1" applyBorder="1"/>
    <xf numFmtId="0" fontId="0" fillId="2" borderId="0" xfId="0" applyFill="1" applyBorder="1" applyAlignment="1">
      <alignment wrapText="1"/>
    </xf>
    <xf numFmtId="0" fontId="15" fillId="2" borderId="0" xfId="0" applyFont="1" applyFill="1" applyBorder="1" applyAlignment="1">
      <alignment wrapText="1"/>
    </xf>
    <xf numFmtId="4" fontId="0" fillId="0" borderId="0" xfId="0" applyNumberFormat="1" applyBorder="1"/>
    <xf numFmtId="0" fontId="0" fillId="0" borderId="0" xfId="0" applyBorder="1"/>
    <xf numFmtId="164" fontId="0" fillId="2" borderId="0" xfId="0" applyNumberFormat="1" applyFill="1" applyBorder="1" applyAlignment="1">
      <alignment wrapText="1"/>
    </xf>
    <xf numFmtId="167" fontId="0" fillId="2" borderId="0" xfId="0" applyNumberFormat="1" applyFill="1" applyBorder="1" applyAlignment="1">
      <alignment wrapText="1"/>
    </xf>
    <xf numFmtId="164" fontId="0" fillId="2" borderId="0" xfId="0" applyNumberFormat="1" applyFill="1" applyBorder="1"/>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5" fillId="2" borderId="41" xfId="0" applyFont="1" applyFill="1" applyBorder="1" applyAlignment="1">
      <alignment vertical="center" wrapText="1"/>
    </xf>
    <xf numFmtId="0" fontId="5" fillId="2" borderId="0" xfId="0" applyFont="1" applyFill="1" applyBorder="1" applyAlignment="1">
      <alignment vertical="center" wrapText="1"/>
    </xf>
    <xf numFmtId="4" fontId="5" fillId="2" borderId="0" xfId="0" applyNumberFormat="1" applyFont="1" applyFill="1" applyBorder="1" applyAlignment="1">
      <alignment vertical="center" wrapText="1"/>
    </xf>
    <xf numFmtId="0" fontId="5" fillId="2" borderId="27" xfId="0" applyFont="1" applyFill="1" applyBorder="1" applyAlignment="1">
      <alignment vertical="center" wrapText="1"/>
    </xf>
    <xf numFmtId="0" fontId="2" fillId="2" borderId="0" xfId="0" applyFont="1" applyFill="1" applyBorder="1" applyAlignment="1">
      <alignment horizontal="right" vertical="center" wrapText="1"/>
    </xf>
    <xf numFmtId="0" fontId="7" fillId="2" borderId="29" xfId="0" applyFont="1" applyFill="1" applyBorder="1" applyAlignment="1">
      <alignment horizontal="right" wrapText="1"/>
    </xf>
    <xf numFmtId="0" fontId="7" fillId="2" borderId="7" xfId="0" applyFont="1" applyFill="1" applyBorder="1" applyAlignment="1">
      <alignment horizontal="right" wrapText="1"/>
    </xf>
    <xf numFmtId="0" fontId="10" fillId="2" borderId="4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0" xfId="0" applyFont="1" applyFill="1" applyBorder="1" applyAlignment="1">
      <alignment horizontal="left" vertical="center" wrapText="1"/>
    </xf>
    <xf numFmtId="4" fontId="11" fillId="2" borderId="0" xfId="0" applyNumberFormat="1" applyFont="1" applyFill="1" applyBorder="1" applyAlignment="1">
      <alignment horizontal="center" vertical="center" wrapText="1"/>
    </xf>
    <xf numFmtId="1" fontId="10" fillId="2" borderId="0" xfId="0" applyNumberFormat="1" applyFont="1" applyFill="1" applyBorder="1" applyAlignment="1">
      <alignment horizontal="right" vertical="center" wrapText="1"/>
    </xf>
    <xf numFmtId="164" fontId="10" fillId="2" borderId="27" xfId="0" applyNumberFormat="1" applyFont="1" applyFill="1" applyBorder="1" applyAlignment="1">
      <alignment vertical="center" wrapText="1"/>
    </xf>
    <xf numFmtId="164" fontId="3" fillId="2" borderId="42" xfId="0" applyNumberFormat="1" applyFont="1" applyFill="1" applyBorder="1" applyAlignment="1">
      <alignment horizontal="right" wrapText="1"/>
    </xf>
    <xf numFmtId="169" fontId="3" fillId="2" borderId="10" xfId="0" applyNumberFormat="1" applyFont="1" applyFill="1" applyBorder="1" applyAlignment="1">
      <alignment horizontal="right" wrapText="1"/>
    </xf>
    <xf numFmtId="43" fontId="2" fillId="2" borderId="51" xfId="0" applyNumberFormat="1" applyFont="1" applyFill="1" applyBorder="1" applyAlignment="1">
      <alignment horizontal="right" wrapText="1"/>
    </xf>
    <xf numFmtId="43" fontId="2" fillId="2" borderId="0" xfId="0" applyNumberFormat="1" applyFont="1" applyFill="1" applyBorder="1" applyAlignment="1">
      <alignment horizontal="right" wrapText="1"/>
    </xf>
    <xf numFmtId="43" fontId="2" fillId="2" borderId="27" xfId="0" applyNumberFormat="1" applyFont="1" applyFill="1" applyBorder="1" applyAlignment="1">
      <alignment horizontal="right" wrapText="1"/>
    </xf>
    <xf numFmtId="43" fontId="2" fillId="2" borderId="36" xfId="0" applyNumberFormat="1" applyFont="1" applyFill="1" applyBorder="1" applyAlignment="1">
      <alignment horizontal="right" wrapText="1"/>
    </xf>
    <xf numFmtId="0" fontId="7" fillId="2" borderId="19" xfId="0" applyFont="1" applyFill="1" applyBorder="1" applyAlignment="1">
      <alignment horizontal="center" vertical="center" wrapText="1"/>
    </xf>
  </cellXfs>
  <cellStyles count="2">
    <cellStyle name="Normal" xfId="0" builtinId="0"/>
    <cellStyle name="Normal 2" xfId="1" xr:uid="{D9184213-1F1D-41E3-8B9B-E47585A382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229F-26F3-4374-98AF-C1393A05D457}">
  <sheetPr>
    <tabColor rgb="FFFFFF00"/>
    <pageSetUpPr fitToPage="1"/>
  </sheetPr>
  <dimension ref="A1:AE99"/>
  <sheetViews>
    <sheetView tabSelected="1" view="pageBreakPreview" topLeftCell="A82" zoomScale="115" zoomScaleNormal="115" zoomScaleSheetLayoutView="115" zoomScalePageLayoutView="40" workbookViewId="0">
      <selection activeCell="F97" sqref="F97"/>
    </sheetView>
  </sheetViews>
  <sheetFormatPr defaultRowHeight="18" x14ac:dyDescent="0.35"/>
  <cols>
    <col min="1" max="1" width="3.42578125" style="1" customWidth="1"/>
    <col min="2" max="2" width="8.7109375" style="50" customWidth="1"/>
    <col min="3" max="3" width="11.7109375" style="50" customWidth="1"/>
    <col min="4" max="4" width="64.140625" style="51" customWidth="1"/>
    <col min="5" max="5" width="9.42578125" style="50" customWidth="1"/>
    <col min="6" max="6" width="15.42578125" style="12" customWidth="1"/>
    <col min="7" max="7" width="15.42578125" style="52" customWidth="1"/>
    <col min="8" max="8" width="21.5703125" style="53" customWidth="1"/>
    <col min="9" max="9" width="13" style="239" bestFit="1" customWidth="1"/>
    <col min="10" max="31" width="9.140625" style="2"/>
    <col min="244" max="244" width="3.42578125" customWidth="1"/>
    <col min="245" max="245" width="7" customWidth="1"/>
    <col min="246" max="246" width="9.85546875" customWidth="1"/>
    <col min="247" max="247" width="64.140625" customWidth="1"/>
    <col min="248" max="248" width="11.42578125" customWidth="1"/>
    <col min="249" max="249" width="12.85546875" customWidth="1"/>
    <col min="250" max="250" width="15.42578125" customWidth="1"/>
    <col min="251" max="251" width="19.42578125" customWidth="1"/>
    <col min="252" max="252" width="13.85546875" customWidth="1"/>
    <col min="500" max="500" width="3.42578125" customWidth="1"/>
    <col min="501" max="501" width="7" customWidth="1"/>
    <col min="502" max="502" width="9.85546875" customWidth="1"/>
    <col min="503" max="503" width="64.140625" customWidth="1"/>
    <col min="504" max="504" width="11.42578125" customWidth="1"/>
    <col min="505" max="505" width="12.85546875" customWidth="1"/>
    <col min="506" max="506" width="15.42578125" customWidth="1"/>
    <col min="507" max="507" width="19.42578125" customWidth="1"/>
    <col min="508" max="508" width="13.85546875" customWidth="1"/>
    <col min="756" max="756" width="3.42578125" customWidth="1"/>
    <col min="757" max="757" width="7" customWidth="1"/>
    <col min="758" max="758" width="9.85546875" customWidth="1"/>
    <col min="759" max="759" width="64.140625" customWidth="1"/>
    <col min="760" max="760" width="11.42578125" customWidth="1"/>
    <col min="761" max="761" width="12.85546875" customWidth="1"/>
    <col min="762" max="762" width="15.42578125" customWidth="1"/>
    <col min="763" max="763" width="19.42578125" customWidth="1"/>
    <col min="764" max="764" width="13.85546875" customWidth="1"/>
    <col min="1012" max="1012" width="3.42578125" customWidth="1"/>
    <col min="1013" max="1013" width="7" customWidth="1"/>
    <col min="1014" max="1014" width="9.85546875" customWidth="1"/>
    <col min="1015" max="1015" width="64.140625" customWidth="1"/>
    <col min="1016" max="1016" width="11.42578125" customWidth="1"/>
    <col min="1017" max="1017" width="12.85546875" customWidth="1"/>
    <col min="1018" max="1018" width="15.42578125" customWidth="1"/>
    <col min="1019" max="1019" width="19.42578125" customWidth="1"/>
    <col min="1020" max="1020" width="13.85546875" customWidth="1"/>
    <col min="1268" max="1268" width="3.42578125" customWidth="1"/>
    <col min="1269" max="1269" width="7" customWidth="1"/>
    <col min="1270" max="1270" width="9.85546875" customWidth="1"/>
    <col min="1271" max="1271" width="64.140625" customWidth="1"/>
    <col min="1272" max="1272" width="11.42578125" customWidth="1"/>
    <col min="1273" max="1273" width="12.85546875" customWidth="1"/>
    <col min="1274" max="1274" width="15.42578125" customWidth="1"/>
    <col min="1275" max="1275" width="19.42578125" customWidth="1"/>
    <col min="1276" max="1276" width="13.85546875" customWidth="1"/>
    <col min="1524" max="1524" width="3.42578125" customWidth="1"/>
    <col min="1525" max="1525" width="7" customWidth="1"/>
    <col min="1526" max="1526" width="9.85546875" customWidth="1"/>
    <col min="1527" max="1527" width="64.140625" customWidth="1"/>
    <col min="1528" max="1528" width="11.42578125" customWidth="1"/>
    <col min="1529" max="1529" width="12.85546875" customWidth="1"/>
    <col min="1530" max="1530" width="15.42578125" customWidth="1"/>
    <col min="1531" max="1531" width="19.42578125" customWidth="1"/>
    <col min="1532" max="1532" width="13.85546875" customWidth="1"/>
    <col min="1780" max="1780" width="3.42578125" customWidth="1"/>
    <col min="1781" max="1781" width="7" customWidth="1"/>
    <col min="1782" max="1782" width="9.85546875" customWidth="1"/>
    <col min="1783" max="1783" width="64.140625" customWidth="1"/>
    <col min="1784" max="1784" width="11.42578125" customWidth="1"/>
    <col min="1785" max="1785" width="12.85546875" customWidth="1"/>
    <col min="1786" max="1786" width="15.42578125" customWidth="1"/>
    <col min="1787" max="1787" width="19.42578125" customWidth="1"/>
    <col min="1788" max="1788" width="13.85546875" customWidth="1"/>
    <col min="2036" max="2036" width="3.42578125" customWidth="1"/>
    <col min="2037" max="2037" width="7" customWidth="1"/>
    <col min="2038" max="2038" width="9.85546875" customWidth="1"/>
    <col min="2039" max="2039" width="64.140625" customWidth="1"/>
    <col min="2040" max="2040" width="11.42578125" customWidth="1"/>
    <col min="2041" max="2041" width="12.85546875" customWidth="1"/>
    <col min="2042" max="2042" width="15.42578125" customWidth="1"/>
    <col min="2043" max="2043" width="19.42578125" customWidth="1"/>
    <col min="2044" max="2044" width="13.85546875" customWidth="1"/>
    <col min="2292" max="2292" width="3.42578125" customWidth="1"/>
    <col min="2293" max="2293" width="7" customWidth="1"/>
    <col min="2294" max="2294" width="9.85546875" customWidth="1"/>
    <col min="2295" max="2295" width="64.140625" customWidth="1"/>
    <col min="2296" max="2296" width="11.42578125" customWidth="1"/>
    <col min="2297" max="2297" width="12.85546875" customWidth="1"/>
    <col min="2298" max="2298" width="15.42578125" customWidth="1"/>
    <col min="2299" max="2299" width="19.42578125" customWidth="1"/>
    <col min="2300" max="2300" width="13.85546875" customWidth="1"/>
    <col min="2548" max="2548" width="3.42578125" customWidth="1"/>
    <col min="2549" max="2549" width="7" customWidth="1"/>
    <col min="2550" max="2550" width="9.85546875" customWidth="1"/>
    <col min="2551" max="2551" width="64.140625" customWidth="1"/>
    <col min="2552" max="2552" width="11.42578125" customWidth="1"/>
    <col min="2553" max="2553" width="12.85546875" customWidth="1"/>
    <col min="2554" max="2554" width="15.42578125" customWidth="1"/>
    <col min="2555" max="2555" width="19.42578125" customWidth="1"/>
    <col min="2556" max="2556" width="13.85546875" customWidth="1"/>
    <col min="2804" max="2804" width="3.42578125" customWidth="1"/>
    <col min="2805" max="2805" width="7" customWidth="1"/>
    <col min="2806" max="2806" width="9.85546875" customWidth="1"/>
    <col min="2807" max="2807" width="64.140625" customWidth="1"/>
    <col min="2808" max="2808" width="11.42578125" customWidth="1"/>
    <col min="2809" max="2809" width="12.85546875" customWidth="1"/>
    <col min="2810" max="2810" width="15.42578125" customWidth="1"/>
    <col min="2811" max="2811" width="19.42578125" customWidth="1"/>
    <col min="2812" max="2812" width="13.85546875" customWidth="1"/>
    <col min="3060" max="3060" width="3.42578125" customWidth="1"/>
    <col min="3061" max="3061" width="7" customWidth="1"/>
    <col min="3062" max="3062" width="9.85546875" customWidth="1"/>
    <col min="3063" max="3063" width="64.140625" customWidth="1"/>
    <col min="3064" max="3064" width="11.42578125" customWidth="1"/>
    <col min="3065" max="3065" width="12.85546875" customWidth="1"/>
    <col min="3066" max="3066" width="15.42578125" customWidth="1"/>
    <col min="3067" max="3067" width="19.42578125" customWidth="1"/>
    <col min="3068" max="3068" width="13.85546875" customWidth="1"/>
    <col min="3316" max="3316" width="3.42578125" customWidth="1"/>
    <col min="3317" max="3317" width="7" customWidth="1"/>
    <col min="3318" max="3318" width="9.85546875" customWidth="1"/>
    <col min="3319" max="3319" width="64.140625" customWidth="1"/>
    <col min="3320" max="3320" width="11.42578125" customWidth="1"/>
    <col min="3321" max="3321" width="12.85546875" customWidth="1"/>
    <col min="3322" max="3322" width="15.42578125" customWidth="1"/>
    <col min="3323" max="3323" width="19.42578125" customWidth="1"/>
    <col min="3324" max="3324" width="13.85546875" customWidth="1"/>
    <col min="3572" max="3572" width="3.42578125" customWidth="1"/>
    <col min="3573" max="3573" width="7" customWidth="1"/>
    <col min="3574" max="3574" width="9.85546875" customWidth="1"/>
    <col min="3575" max="3575" width="64.140625" customWidth="1"/>
    <col min="3576" max="3576" width="11.42578125" customWidth="1"/>
    <col min="3577" max="3577" width="12.85546875" customWidth="1"/>
    <col min="3578" max="3578" width="15.42578125" customWidth="1"/>
    <col min="3579" max="3579" width="19.42578125" customWidth="1"/>
    <col min="3580" max="3580" width="13.85546875" customWidth="1"/>
    <col min="3828" max="3828" width="3.42578125" customWidth="1"/>
    <col min="3829" max="3829" width="7" customWidth="1"/>
    <col min="3830" max="3830" width="9.85546875" customWidth="1"/>
    <col min="3831" max="3831" width="64.140625" customWidth="1"/>
    <col min="3832" max="3832" width="11.42578125" customWidth="1"/>
    <col min="3833" max="3833" width="12.85546875" customWidth="1"/>
    <col min="3834" max="3834" width="15.42578125" customWidth="1"/>
    <col min="3835" max="3835" width="19.42578125" customWidth="1"/>
    <col min="3836" max="3836" width="13.85546875" customWidth="1"/>
    <col min="4084" max="4084" width="3.42578125" customWidth="1"/>
    <col min="4085" max="4085" width="7" customWidth="1"/>
    <col min="4086" max="4086" width="9.85546875" customWidth="1"/>
    <col min="4087" max="4087" width="64.140625" customWidth="1"/>
    <col min="4088" max="4088" width="11.42578125" customWidth="1"/>
    <col min="4089" max="4089" width="12.85546875" customWidth="1"/>
    <col min="4090" max="4090" width="15.42578125" customWidth="1"/>
    <col min="4091" max="4091" width="19.42578125" customWidth="1"/>
    <col min="4092" max="4092" width="13.85546875" customWidth="1"/>
    <col min="4340" max="4340" width="3.42578125" customWidth="1"/>
    <col min="4341" max="4341" width="7" customWidth="1"/>
    <col min="4342" max="4342" width="9.85546875" customWidth="1"/>
    <col min="4343" max="4343" width="64.140625" customWidth="1"/>
    <col min="4344" max="4344" width="11.42578125" customWidth="1"/>
    <col min="4345" max="4345" width="12.85546875" customWidth="1"/>
    <col min="4346" max="4346" width="15.42578125" customWidth="1"/>
    <col min="4347" max="4347" width="19.42578125" customWidth="1"/>
    <col min="4348" max="4348" width="13.85546875" customWidth="1"/>
    <col min="4596" max="4596" width="3.42578125" customWidth="1"/>
    <col min="4597" max="4597" width="7" customWidth="1"/>
    <col min="4598" max="4598" width="9.85546875" customWidth="1"/>
    <col min="4599" max="4599" width="64.140625" customWidth="1"/>
    <col min="4600" max="4600" width="11.42578125" customWidth="1"/>
    <col min="4601" max="4601" width="12.85546875" customWidth="1"/>
    <col min="4602" max="4602" width="15.42578125" customWidth="1"/>
    <col min="4603" max="4603" width="19.42578125" customWidth="1"/>
    <col min="4604" max="4604" width="13.85546875" customWidth="1"/>
    <col min="4852" max="4852" width="3.42578125" customWidth="1"/>
    <col min="4853" max="4853" width="7" customWidth="1"/>
    <col min="4854" max="4854" width="9.85546875" customWidth="1"/>
    <col min="4855" max="4855" width="64.140625" customWidth="1"/>
    <col min="4856" max="4856" width="11.42578125" customWidth="1"/>
    <col min="4857" max="4857" width="12.85546875" customWidth="1"/>
    <col min="4858" max="4858" width="15.42578125" customWidth="1"/>
    <col min="4859" max="4859" width="19.42578125" customWidth="1"/>
    <col min="4860" max="4860" width="13.85546875" customWidth="1"/>
    <col min="5108" max="5108" width="3.42578125" customWidth="1"/>
    <col min="5109" max="5109" width="7" customWidth="1"/>
    <col min="5110" max="5110" width="9.85546875" customWidth="1"/>
    <col min="5111" max="5111" width="64.140625" customWidth="1"/>
    <col min="5112" max="5112" width="11.42578125" customWidth="1"/>
    <col min="5113" max="5113" width="12.85546875" customWidth="1"/>
    <col min="5114" max="5114" width="15.42578125" customWidth="1"/>
    <col min="5115" max="5115" width="19.42578125" customWidth="1"/>
    <col min="5116" max="5116" width="13.85546875" customWidth="1"/>
    <col min="5364" max="5364" width="3.42578125" customWidth="1"/>
    <col min="5365" max="5365" width="7" customWidth="1"/>
    <col min="5366" max="5366" width="9.85546875" customWidth="1"/>
    <col min="5367" max="5367" width="64.140625" customWidth="1"/>
    <col min="5368" max="5368" width="11.42578125" customWidth="1"/>
    <col min="5369" max="5369" width="12.85546875" customWidth="1"/>
    <col min="5370" max="5370" width="15.42578125" customWidth="1"/>
    <col min="5371" max="5371" width="19.42578125" customWidth="1"/>
    <col min="5372" max="5372" width="13.85546875" customWidth="1"/>
    <col min="5620" max="5620" width="3.42578125" customWidth="1"/>
    <col min="5621" max="5621" width="7" customWidth="1"/>
    <col min="5622" max="5622" width="9.85546875" customWidth="1"/>
    <col min="5623" max="5623" width="64.140625" customWidth="1"/>
    <col min="5624" max="5624" width="11.42578125" customWidth="1"/>
    <col min="5625" max="5625" width="12.85546875" customWidth="1"/>
    <col min="5626" max="5626" width="15.42578125" customWidth="1"/>
    <col min="5627" max="5627" width="19.42578125" customWidth="1"/>
    <col min="5628" max="5628" width="13.85546875" customWidth="1"/>
    <col min="5876" max="5876" width="3.42578125" customWidth="1"/>
    <col min="5877" max="5877" width="7" customWidth="1"/>
    <col min="5878" max="5878" width="9.85546875" customWidth="1"/>
    <col min="5879" max="5879" width="64.140625" customWidth="1"/>
    <col min="5880" max="5880" width="11.42578125" customWidth="1"/>
    <col min="5881" max="5881" width="12.85546875" customWidth="1"/>
    <col min="5882" max="5882" width="15.42578125" customWidth="1"/>
    <col min="5883" max="5883" width="19.42578125" customWidth="1"/>
    <col min="5884" max="5884" width="13.85546875" customWidth="1"/>
    <col min="6132" max="6132" width="3.42578125" customWidth="1"/>
    <col min="6133" max="6133" width="7" customWidth="1"/>
    <col min="6134" max="6134" width="9.85546875" customWidth="1"/>
    <col min="6135" max="6135" width="64.140625" customWidth="1"/>
    <col min="6136" max="6136" width="11.42578125" customWidth="1"/>
    <col min="6137" max="6137" width="12.85546875" customWidth="1"/>
    <col min="6138" max="6138" width="15.42578125" customWidth="1"/>
    <col min="6139" max="6139" width="19.42578125" customWidth="1"/>
    <col min="6140" max="6140" width="13.85546875" customWidth="1"/>
    <col min="6388" max="6388" width="3.42578125" customWidth="1"/>
    <col min="6389" max="6389" width="7" customWidth="1"/>
    <col min="6390" max="6390" width="9.85546875" customWidth="1"/>
    <col min="6391" max="6391" width="64.140625" customWidth="1"/>
    <col min="6392" max="6392" width="11.42578125" customWidth="1"/>
    <col min="6393" max="6393" width="12.85546875" customWidth="1"/>
    <col min="6394" max="6394" width="15.42578125" customWidth="1"/>
    <col min="6395" max="6395" width="19.42578125" customWidth="1"/>
    <col min="6396" max="6396" width="13.85546875" customWidth="1"/>
    <col min="6644" max="6644" width="3.42578125" customWidth="1"/>
    <col min="6645" max="6645" width="7" customWidth="1"/>
    <col min="6646" max="6646" width="9.85546875" customWidth="1"/>
    <col min="6647" max="6647" width="64.140625" customWidth="1"/>
    <col min="6648" max="6648" width="11.42578125" customWidth="1"/>
    <col min="6649" max="6649" width="12.85546875" customWidth="1"/>
    <col min="6650" max="6650" width="15.42578125" customWidth="1"/>
    <col min="6651" max="6651" width="19.42578125" customWidth="1"/>
    <col min="6652" max="6652" width="13.85546875" customWidth="1"/>
    <col min="6900" max="6900" width="3.42578125" customWidth="1"/>
    <col min="6901" max="6901" width="7" customWidth="1"/>
    <col min="6902" max="6902" width="9.85546875" customWidth="1"/>
    <col min="6903" max="6903" width="64.140625" customWidth="1"/>
    <col min="6904" max="6904" width="11.42578125" customWidth="1"/>
    <col min="6905" max="6905" width="12.85546875" customWidth="1"/>
    <col min="6906" max="6906" width="15.42578125" customWidth="1"/>
    <col min="6907" max="6907" width="19.42578125" customWidth="1"/>
    <col min="6908" max="6908" width="13.85546875" customWidth="1"/>
    <col min="7156" max="7156" width="3.42578125" customWidth="1"/>
    <col min="7157" max="7157" width="7" customWidth="1"/>
    <col min="7158" max="7158" width="9.85546875" customWidth="1"/>
    <col min="7159" max="7159" width="64.140625" customWidth="1"/>
    <col min="7160" max="7160" width="11.42578125" customWidth="1"/>
    <col min="7161" max="7161" width="12.85546875" customWidth="1"/>
    <col min="7162" max="7162" width="15.42578125" customWidth="1"/>
    <col min="7163" max="7163" width="19.42578125" customWidth="1"/>
    <col min="7164" max="7164" width="13.85546875" customWidth="1"/>
    <col min="7412" max="7412" width="3.42578125" customWidth="1"/>
    <col min="7413" max="7413" width="7" customWidth="1"/>
    <col min="7414" max="7414" width="9.85546875" customWidth="1"/>
    <col min="7415" max="7415" width="64.140625" customWidth="1"/>
    <col min="7416" max="7416" width="11.42578125" customWidth="1"/>
    <col min="7417" max="7417" width="12.85546875" customWidth="1"/>
    <col min="7418" max="7418" width="15.42578125" customWidth="1"/>
    <col min="7419" max="7419" width="19.42578125" customWidth="1"/>
    <col min="7420" max="7420" width="13.85546875" customWidth="1"/>
    <col min="7668" max="7668" width="3.42578125" customWidth="1"/>
    <col min="7669" max="7669" width="7" customWidth="1"/>
    <col min="7670" max="7670" width="9.85546875" customWidth="1"/>
    <col min="7671" max="7671" width="64.140625" customWidth="1"/>
    <col min="7672" max="7672" width="11.42578125" customWidth="1"/>
    <col min="7673" max="7673" width="12.85546875" customWidth="1"/>
    <col min="7674" max="7674" width="15.42578125" customWidth="1"/>
    <col min="7675" max="7675" width="19.42578125" customWidth="1"/>
    <col min="7676" max="7676" width="13.85546875" customWidth="1"/>
    <col min="7924" max="7924" width="3.42578125" customWidth="1"/>
    <col min="7925" max="7925" width="7" customWidth="1"/>
    <col min="7926" max="7926" width="9.85546875" customWidth="1"/>
    <col min="7927" max="7927" width="64.140625" customWidth="1"/>
    <col min="7928" max="7928" width="11.42578125" customWidth="1"/>
    <col min="7929" max="7929" width="12.85546875" customWidth="1"/>
    <col min="7930" max="7930" width="15.42578125" customWidth="1"/>
    <col min="7931" max="7931" width="19.42578125" customWidth="1"/>
    <col min="7932" max="7932" width="13.85546875" customWidth="1"/>
    <col min="8180" max="8180" width="3.42578125" customWidth="1"/>
    <col min="8181" max="8181" width="7" customWidth="1"/>
    <col min="8182" max="8182" width="9.85546875" customWidth="1"/>
    <col min="8183" max="8183" width="64.140625" customWidth="1"/>
    <col min="8184" max="8184" width="11.42578125" customWidth="1"/>
    <col min="8185" max="8185" width="12.85546875" customWidth="1"/>
    <col min="8186" max="8186" width="15.42578125" customWidth="1"/>
    <col min="8187" max="8187" width="19.42578125" customWidth="1"/>
    <col min="8188" max="8188" width="13.85546875" customWidth="1"/>
    <col min="8436" max="8436" width="3.42578125" customWidth="1"/>
    <col min="8437" max="8437" width="7" customWidth="1"/>
    <col min="8438" max="8438" width="9.85546875" customWidth="1"/>
    <col min="8439" max="8439" width="64.140625" customWidth="1"/>
    <col min="8440" max="8440" width="11.42578125" customWidth="1"/>
    <col min="8441" max="8441" width="12.85546875" customWidth="1"/>
    <col min="8442" max="8442" width="15.42578125" customWidth="1"/>
    <col min="8443" max="8443" width="19.42578125" customWidth="1"/>
    <col min="8444" max="8444" width="13.85546875" customWidth="1"/>
    <col min="8692" max="8692" width="3.42578125" customWidth="1"/>
    <col min="8693" max="8693" width="7" customWidth="1"/>
    <col min="8694" max="8694" width="9.85546875" customWidth="1"/>
    <col min="8695" max="8695" width="64.140625" customWidth="1"/>
    <col min="8696" max="8696" width="11.42578125" customWidth="1"/>
    <col min="8697" max="8697" width="12.85546875" customWidth="1"/>
    <col min="8698" max="8698" width="15.42578125" customWidth="1"/>
    <col min="8699" max="8699" width="19.42578125" customWidth="1"/>
    <col min="8700" max="8700" width="13.85546875" customWidth="1"/>
    <col min="8948" max="8948" width="3.42578125" customWidth="1"/>
    <col min="8949" max="8949" width="7" customWidth="1"/>
    <col min="8950" max="8950" width="9.85546875" customWidth="1"/>
    <col min="8951" max="8951" width="64.140625" customWidth="1"/>
    <col min="8952" max="8952" width="11.42578125" customWidth="1"/>
    <col min="8953" max="8953" width="12.85546875" customWidth="1"/>
    <col min="8954" max="8954" width="15.42578125" customWidth="1"/>
    <col min="8955" max="8955" width="19.42578125" customWidth="1"/>
    <col min="8956" max="8956" width="13.85546875" customWidth="1"/>
    <col min="9204" max="9204" width="3.42578125" customWidth="1"/>
    <col min="9205" max="9205" width="7" customWidth="1"/>
    <col min="9206" max="9206" width="9.85546875" customWidth="1"/>
    <col min="9207" max="9207" width="64.140625" customWidth="1"/>
    <col min="9208" max="9208" width="11.42578125" customWidth="1"/>
    <col min="9209" max="9209" width="12.85546875" customWidth="1"/>
    <col min="9210" max="9210" width="15.42578125" customWidth="1"/>
    <col min="9211" max="9211" width="19.42578125" customWidth="1"/>
    <col min="9212" max="9212" width="13.85546875" customWidth="1"/>
    <col min="9460" max="9460" width="3.42578125" customWidth="1"/>
    <col min="9461" max="9461" width="7" customWidth="1"/>
    <col min="9462" max="9462" width="9.85546875" customWidth="1"/>
    <col min="9463" max="9463" width="64.140625" customWidth="1"/>
    <col min="9464" max="9464" width="11.42578125" customWidth="1"/>
    <col min="9465" max="9465" width="12.85546875" customWidth="1"/>
    <col min="9466" max="9466" width="15.42578125" customWidth="1"/>
    <col min="9467" max="9467" width="19.42578125" customWidth="1"/>
    <col min="9468" max="9468" width="13.85546875" customWidth="1"/>
    <col min="9716" max="9716" width="3.42578125" customWidth="1"/>
    <col min="9717" max="9717" width="7" customWidth="1"/>
    <col min="9718" max="9718" width="9.85546875" customWidth="1"/>
    <col min="9719" max="9719" width="64.140625" customWidth="1"/>
    <col min="9720" max="9720" width="11.42578125" customWidth="1"/>
    <col min="9721" max="9721" width="12.85546875" customWidth="1"/>
    <col min="9722" max="9722" width="15.42578125" customWidth="1"/>
    <col min="9723" max="9723" width="19.42578125" customWidth="1"/>
    <col min="9724" max="9724" width="13.85546875" customWidth="1"/>
    <col min="9972" max="9972" width="3.42578125" customWidth="1"/>
    <col min="9973" max="9973" width="7" customWidth="1"/>
    <col min="9974" max="9974" width="9.85546875" customWidth="1"/>
    <col min="9975" max="9975" width="64.140625" customWidth="1"/>
    <col min="9976" max="9976" width="11.42578125" customWidth="1"/>
    <col min="9977" max="9977" width="12.85546875" customWidth="1"/>
    <col min="9978" max="9978" width="15.42578125" customWidth="1"/>
    <col min="9979" max="9979" width="19.42578125" customWidth="1"/>
    <col min="9980" max="9980" width="13.85546875" customWidth="1"/>
    <col min="10228" max="10228" width="3.42578125" customWidth="1"/>
    <col min="10229" max="10229" width="7" customWidth="1"/>
    <col min="10230" max="10230" width="9.85546875" customWidth="1"/>
    <col min="10231" max="10231" width="64.140625" customWidth="1"/>
    <col min="10232" max="10232" width="11.42578125" customWidth="1"/>
    <col min="10233" max="10233" width="12.85546875" customWidth="1"/>
    <col min="10234" max="10234" width="15.42578125" customWidth="1"/>
    <col min="10235" max="10235" width="19.42578125" customWidth="1"/>
    <col min="10236" max="10236" width="13.85546875" customWidth="1"/>
    <col min="10484" max="10484" width="3.42578125" customWidth="1"/>
    <col min="10485" max="10485" width="7" customWidth="1"/>
    <col min="10486" max="10486" width="9.85546875" customWidth="1"/>
    <col min="10487" max="10487" width="64.140625" customWidth="1"/>
    <col min="10488" max="10488" width="11.42578125" customWidth="1"/>
    <col min="10489" max="10489" width="12.85546875" customWidth="1"/>
    <col min="10490" max="10490" width="15.42578125" customWidth="1"/>
    <col min="10491" max="10491" width="19.42578125" customWidth="1"/>
    <col min="10492" max="10492" width="13.85546875" customWidth="1"/>
    <col min="10740" max="10740" width="3.42578125" customWidth="1"/>
    <col min="10741" max="10741" width="7" customWidth="1"/>
    <col min="10742" max="10742" width="9.85546875" customWidth="1"/>
    <col min="10743" max="10743" width="64.140625" customWidth="1"/>
    <col min="10744" max="10744" width="11.42578125" customWidth="1"/>
    <col min="10745" max="10745" width="12.85546875" customWidth="1"/>
    <col min="10746" max="10746" width="15.42578125" customWidth="1"/>
    <col min="10747" max="10747" width="19.42578125" customWidth="1"/>
    <col min="10748" max="10748" width="13.85546875" customWidth="1"/>
    <col min="10996" max="10996" width="3.42578125" customWidth="1"/>
    <col min="10997" max="10997" width="7" customWidth="1"/>
    <col min="10998" max="10998" width="9.85546875" customWidth="1"/>
    <col min="10999" max="10999" width="64.140625" customWidth="1"/>
    <col min="11000" max="11000" width="11.42578125" customWidth="1"/>
    <col min="11001" max="11001" width="12.85546875" customWidth="1"/>
    <col min="11002" max="11002" width="15.42578125" customWidth="1"/>
    <col min="11003" max="11003" width="19.42578125" customWidth="1"/>
    <col min="11004" max="11004" width="13.85546875" customWidth="1"/>
    <col min="11252" max="11252" width="3.42578125" customWidth="1"/>
    <col min="11253" max="11253" width="7" customWidth="1"/>
    <col min="11254" max="11254" width="9.85546875" customWidth="1"/>
    <col min="11255" max="11255" width="64.140625" customWidth="1"/>
    <col min="11256" max="11256" width="11.42578125" customWidth="1"/>
    <col min="11257" max="11257" width="12.85546875" customWidth="1"/>
    <col min="11258" max="11258" width="15.42578125" customWidth="1"/>
    <col min="11259" max="11259" width="19.42578125" customWidth="1"/>
    <col min="11260" max="11260" width="13.85546875" customWidth="1"/>
    <col min="11508" max="11508" width="3.42578125" customWidth="1"/>
    <col min="11509" max="11509" width="7" customWidth="1"/>
    <col min="11510" max="11510" width="9.85546875" customWidth="1"/>
    <col min="11511" max="11511" width="64.140625" customWidth="1"/>
    <col min="11512" max="11512" width="11.42578125" customWidth="1"/>
    <col min="11513" max="11513" width="12.85546875" customWidth="1"/>
    <col min="11514" max="11514" width="15.42578125" customWidth="1"/>
    <col min="11515" max="11515" width="19.42578125" customWidth="1"/>
    <col min="11516" max="11516" width="13.85546875" customWidth="1"/>
    <col min="11764" max="11764" width="3.42578125" customWidth="1"/>
    <col min="11765" max="11765" width="7" customWidth="1"/>
    <col min="11766" max="11766" width="9.85546875" customWidth="1"/>
    <col min="11767" max="11767" width="64.140625" customWidth="1"/>
    <col min="11768" max="11768" width="11.42578125" customWidth="1"/>
    <col min="11769" max="11769" width="12.85546875" customWidth="1"/>
    <col min="11770" max="11770" width="15.42578125" customWidth="1"/>
    <col min="11771" max="11771" width="19.42578125" customWidth="1"/>
    <col min="11772" max="11772" width="13.85546875" customWidth="1"/>
    <col min="12020" max="12020" width="3.42578125" customWidth="1"/>
    <col min="12021" max="12021" width="7" customWidth="1"/>
    <col min="12022" max="12022" width="9.85546875" customWidth="1"/>
    <col min="12023" max="12023" width="64.140625" customWidth="1"/>
    <col min="12024" max="12024" width="11.42578125" customWidth="1"/>
    <col min="12025" max="12025" width="12.85546875" customWidth="1"/>
    <col min="12026" max="12026" width="15.42578125" customWidth="1"/>
    <col min="12027" max="12027" width="19.42578125" customWidth="1"/>
    <col min="12028" max="12028" width="13.85546875" customWidth="1"/>
    <col min="12276" max="12276" width="3.42578125" customWidth="1"/>
    <col min="12277" max="12277" width="7" customWidth="1"/>
    <col min="12278" max="12278" width="9.85546875" customWidth="1"/>
    <col min="12279" max="12279" width="64.140625" customWidth="1"/>
    <col min="12280" max="12280" width="11.42578125" customWidth="1"/>
    <col min="12281" max="12281" width="12.85546875" customWidth="1"/>
    <col min="12282" max="12282" width="15.42578125" customWidth="1"/>
    <col min="12283" max="12283" width="19.42578125" customWidth="1"/>
    <col min="12284" max="12284" width="13.85546875" customWidth="1"/>
    <col min="12532" max="12532" width="3.42578125" customWidth="1"/>
    <col min="12533" max="12533" width="7" customWidth="1"/>
    <col min="12534" max="12534" width="9.85546875" customWidth="1"/>
    <col min="12535" max="12535" width="64.140625" customWidth="1"/>
    <col min="12536" max="12536" width="11.42578125" customWidth="1"/>
    <col min="12537" max="12537" width="12.85546875" customWidth="1"/>
    <col min="12538" max="12538" width="15.42578125" customWidth="1"/>
    <col min="12539" max="12539" width="19.42578125" customWidth="1"/>
    <col min="12540" max="12540" width="13.85546875" customWidth="1"/>
    <col min="12788" max="12788" width="3.42578125" customWidth="1"/>
    <col min="12789" max="12789" width="7" customWidth="1"/>
    <col min="12790" max="12790" width="9.85546875" customWidth="1"/>
    <col min="12791" max="12791" width="64.140625" customWidth="1"/>
    <col min="12792" max="12792" width="11.42578125" customWidth="1"/>
    <col min="12793" max="12793" width="12.85546875" customWidth="1"/>
    <col min="12794" max="12794" width="15.42578125" customWidth="1"/>
    <col min="12795" max="12795" width="19.42578125" customWidth="1"/>
    <col min="12796" max="12796" width="13.85546875" customWidth="1"/>
    <col min="13044" max="13044" width="3.42578125" customWidth="1"/>
    <col min="13045" max="13045" width="7" customWidth="1"/>
    <col min="13046" max="13046" width="9.85546875" customWidth="1"/>
    <col min="13047" max="13047" width="64.140625" customWidth="1"/>
    <col min="13048" max="13048" width="11.42578125" customWidth="1"/>
    <col min="13049" max="13049" width="12.85546875" customWidth="1"/>
    <col min="13050" max="13050" width="15.42578125" customWidth="1"/>
    <col min="13051" max="13051" width="19.42578125" customWidth="1"/>
    <col min="13052" max="13052" width="13.85546875" customWidth="1"/>
    <col min="13300" max="13300" width="3.42578125" customWidth="1"/>
    <col min="13301" max="13301" width="7" customWidth="1"/>
    <col min="13302" max="13302" width="9.85546875" customWidth="1"/>
    <col min="13303" max="13303" width="64.140625" customWidth="1"/>
    <col min="13304" max="13304" width="11.42578125" customWidth="1"/>
    <col min="13305" max="13305" width="12.85546875" customWidth="1"/>
    <col min="13306" max="13306" width="15.42578125" customWidth="1"/>
    <col min="13307" max="13307" width="19.42578125" customWidth="1"/>
    <col min="13308" max="13308" width="13.85546875" customWidth="1"/>
    <col min="13556" max="13556" width="3.42578125" customWidth="1"/>
    <col min="13557" max="13557" width="7" customWidth="1"/>
    <col min="13558" max="13558" width="9.85546875" customWidth="1"/>
    <col min="13559" max="13559" width="64.140625" customWidth="1"/>
    <col min="13560" max="13560" width="11.42578125" customWidth="1"/>
    <col min="13561" max="13561" width="12.85546875" customWidth="1"/>
    <col min="13562" max="13562" width="15.42578125" customWidth="1"/>
    <col min="13563" max="13563" width="19.42578125" customWidth="1"/>
    <col min="13564" max="13564" width="13.85546875" customWidth="1"/>
    <col min="13812" max="13812" width="3.42578125" customWidth="1"/>
    <col min="13813" max="13813" width="7" customWidth="1"/>
    <col min="13814" max="13814" width="9.85546875" customWidth="1"/>
    <col min="13815" max="13815" width="64.140625" customWidth="1"/>
    <col min="13816" max="13816" width="11.42578125" customWidth="1"/>
    <col min="13817" max="13817" width="12.85546875" customWidth="1"/>
    <col min="13818" max="13818" width="15.42578125" customWidth="1"/>
    <col min="13819" max="13819" width="19.42578125" customWidth="1"/>
    <col min="13820" max="13820" width="13.85546875" customWidth="1"/>
    <col min="14068" max="14068" width="3.42578125" customWidth="1"/>
    <col min="14069" max="14069" width="7" customWidth="1"/>
    <col min="14070" max="14070" width="9.85546875" customWidth="1"/>
    <col min="14071" max="14071" width="64.140625" customWidth="1"/>
    <col min="14072" max="14072" width="11.42578125" customWidth="1"/>
    <col min="14073" max="14073" width="12.85546875" customWidth="1"/>
    <col min="14074" max="14074" width="15.42578125" customWidth="1"/>
    <col min="14075" max="14075" width="19.42578125" customWidth="1"/>
    <col min="14076" max="14076" width="13.85546875" customWidth="1"/>
    <col min="14324" max="14324" width="3.42578125" customWidth="1"/>
    <col min="14325" max="14325" width="7" customWidth="1"/>
    <col min="14326" max="14326" width="9.85546875" customWidth="1"/>
    <col min="14327" max="14327" width="64.140625" customWidth="1"/>
    <col min="14328" max="14328" width="11.42578125" customWidth="1"/>
    <col min="14329" max="14329" width="12.85546875" customWidth="1"/>
    <col min="14330" max="14330" width="15.42578125" customWidth="1"/>
    <col min="14331" max="14331" width="19.42578125" customWidth="1"/>
    <col min="14332" max="14332" width="13.85546875" customWidth="1"/>
    <col min="14580" max="14580" width="3.42578125" customWidth="1"/>
    <col min="14581" max="14581" width="7" customWidth="1"/>
    <col min="14582" max="14582" width="9.85546875" customWidth="1"/>
    <col min="14583" max="14583" width="64.140625" customWidth="1"/>
    <col min="14584" max="14584" width="11.42578125" customWidth="1"/>
    <col min="14585" max="14585" width="12.85546875" customWidth="1"/>
    <col min="14586" max="14586" width="15.42578125" customWidth="1"/>
    <col min="14587" max="14587" width="19.42578125" customWidth="1"/>
    <col min="14588" max="14588" width="13.85546875" customWidth="1"/>
    <col min="14836" max="14836" width="3.42578125" customWidth="1"/>
    <col min="14837" max="14837" width="7" customWidth="1"/>
    <col min="14838" max="14838" width="9.85546875" customWidth="1"/>
    <col min="14839" max="14839" width="64.140625" customWidth="1"/>
    <col min="14840" max="14840" width="11.42578125" customWidth="1"/>
    <col min="14841" max="14841" width="12.85546875" customWidth="1"/>
    <col min="14842" max="14842" width="15.42578125" customWidth="1"/>
    <col min="14843" max="14843" width="19.42578125" customWidth="1"/>
    <col min="14844" max="14844" width="13.85546875" customWidth="1"/>
    <col min="15092" max="15092" width="3.42578125" customWidth="1"/>
    <col min="15093" max="15093" width="7" customWidth="1"/>
    <col min="15094" max="15094" width="9.85546875" customWidth="1"/>
    <col min="15095" max="15095" width="64.140625" customWidth="1"/>
    <col min="15096" max="15096" width="11.42578125" customWidth="1"/>
    <col min="15097" max="15097" width="12.85546875" customWidth="1"/>
    <col min="15098" max="15098" width="15.42578125" customWidth="1"/>
    <col min="15099" max="15099" width="19.42578125" customWidth="1"/>
    <col min="15100" max="15100" width="13.85546875" customWidth="1"/>
    <col min="15348" max="15348" width="3.42578125" customWidth="1"/>
    <col min="15349" max="15349" width="7" customWidth="1"/>
    <col min="15350" max="15350" width="9.85546875" customWidth="1"/>
    <col min="15351" max="15351" width="64.140625" customWidth="1"/>
    <col min="15352" max="15352" width="11.42578125" customWidth="1"/>
    <col min="15353" max="15353" width="12.85546875" customWidth="1"/>
    <col min="15354" max="15354" width="15.42578125" customWidth="1"/>
    <col min="15355" max="15355" width="19.42578125" customWidth="1"/>
    <col min="15356" max="15356" width="13.85546875" customWidth="1"/>
    <col min="15604" max="15604" width="3.42578125" customWidth="1"/>
    <col min="15605" max="15605" width="7" customWidth="1"/>
    <col min="15606" max="15606" width="9.85546875" customWidth="1"/>
    <col min="15607" max="15607" width="64.140625" customWidth="1"/>
    <col min="15608" max="15608" width="11.42578125" customWidth="1"/>
    <col min="15609" max="15609" width="12.85546875" customWidth="1"/>
    <col min="15610" max="15610" width="15.42578125" customWidth="1"/>
    <col min="15611" max="15611" width="19.42578125" customWidth="1"/>
    <col min="15612" max="15612" width="13.85546875" customWidth="1"/>
    <col min="15860" max="15860" width="3.42578125" customWidth="1"/>
    <col min="15861" max="15861" width="7" customWidth="1"/>
    <col min="15862" max="15862" width="9.85546875" customWidth="1"/>
    <col min="15863" max="15863" width="64.140625" customWidth="1"/>
    <col min="15864" max="15864" width="11.42578125" customWidth="1"/>
    <col min="15865" max="15865" width="12.85546875" customWidth="1"/>
    <col min="15866" max="15866" width="15.42578125" customWidth="1"/>
    <col min="15867" max="15867" width="19.42578125" customWidth="1"/>
    <col min="15868" max="15868" width="13.85546875" customWidth="1"/>
    <col min="16116" max="16116" width="3.42578125" customWidth="1"/>
    <col min="16117" max="16117" width="7" customWidth="1"/>
    <col min="16118" max="16118" width="9.85546875" customWidth="1"/>
    <col min="16119" max="16119" width="64.140625" customWidth="1"/>
    <col min="16120" max="16120" width="11.42578125" customWidth="1"/>
    <col min="16121" max="16121" width="12.85546875" customWidth="1"/>
    <col min="16122" max="16122" width="15.42578125" customWidth="1"/>
    <col min="16123" max="16123" width="19.42578125" customWidth="1"/>
    <col min="16124" max="16124" width="13.85546875" customWidth="1"/>
  </cols>
  <sheetData>
    <row r="1" spans="1:31" ht="84.75" customHeight="1" thickBot="1" x14ac:dyDescent="0.4">
      <c r="B1" s="150" t="s">
        <v>142</v>
      </c>
      <c r="C1" s="151"/>
      <c r="D1" s="151"/>
      <c r="E1" s="151"/>
      <c r="F1" s="151"/>
      <c r="G1" s="151"/>
      <c r="H1" s="152"/>
    </row>
    <row r="2" spans="1:31" ht="24.95" customHeight="1" thickBot="1" x14ac:dyDescent="0.4">
      <c r="B2" s="153" t="s">
        <v>0</v>
      </c>
      <c r="C2" s="154"/>
      <c r="D2" s="154"/>
      <c r="E2" s="154"/>
      <c r="F2" s="154"/>
      <c r="G2" s="154"/>
      <c r="H2" s="155"/>
    </row>
    <row r="3" spans="1:31" s="13" customFormat="1" ht="24.95" customHeight="1" thickBot="1" x14ac:dyDescent="0.4">
      <c r="A3" s="108"/>
      <c r="B3" s="188" t="s">
        <v>109</v>
      </c>
      <c r="C3" s="189"/>
      <c r="D3" s="189"/>
      <c r="E3" s="189"/>
      <c r="F3" s="189"/>
      <c r="G3" s="189"/>
      <c r="H3" s="190"/>
      <c r="I3" s="240"/>
      <c r="J3" s="109"/>
      <c r="K3" s="109"/>
      <c r="L3" s="109"/>
      <c r="M3" s="109"/>
      <c r="N3" s="109"/>
      <c r="O3" s="109"/>
      <c r="P3" s="109"/>
      <c r="Q3" s="109"/>
      <c r="R3" s="109"/>
      <c r="S3" s="109"/>
      <c r="T3" s="109"/>
      <c r="U3" s="109"/>
      <c r="V3" s="109"/>
      <c r="W3" s="109"/>
      <c r="X3" s="109"/>
      <c r="Y3" s="109"/>
      <c r="Z3" s="109"/>
      <c r="AA3" s="109"/>
      <c r="AB3" s="109"/>
      <c r="AC3" s="109"/>
      <c r="AD3" s="109"/>
      <c r="AE3" s="109"/>
    </row>
    <row r="4" spans="1:31" ht="24" customHeight="1" thickBot="1" x14ac:dyDescent="0.4">
      <c r="B4" s="27"/>
      <c r="C4" s="248"/>
      <c r="D4" s="249" t="s">
        <v>1</v>
      </c>
      <c r="E4" s="249"/>
      <c r="F4" s="249"/>
      <c r="G4" s="249"/>
      <c r="H4" s="156"/>
    </row>
    <row r="5" spans="1:31" ht="60" customHeight="1" x14ac:dyDescent="0.35">
      <c r="A5" s="3"/>
      <c r="B5" s="28"/>
      <c r="C5" s="29" t="s">
        <v>2</v>
      </c>
      <c r="D5" s="157" t="s">
        <v>3</v>
      </c>
      <c r="E5" s="158"/>
      <c r="F5" s="158"/>
      <c r="G5" s="158"/>
      <c r="H5" s="159"/>
    </row>
    <row r="6" spans="1:31" ht="134.25" customHeight="1" x14ac:dyDescent="0.35">
      <c r="A6" s="3"/>
      <c r="B6" s="30"/>
      <c r="C6" s="9" t="s">
        <v>4</v>
      </c>
      <c r="D6" s="148" t="s">
        <v>5</v>
      </c>
      <c r="E6" s="148"/>
      <c r="F6" s="148"/>
      <c r="G6" s="148"/>
      <c r="H6" s="149"/>
    </row>
    <row r="7" spans="1:31" ht="81" customHeight="1" x14ac:dyDescent="0.35">
      <c r="A7" s="3"/>
      <c r="B7" s="71"/>
      <c r="C7" s="9" t="s">
        <v>6</v>
      </c>
      <c r="D7" s="148" t="s">
        <v>7</v>
      </c>
      <c r="E7" s="148"/>
      <c r="F7" s="148"/>
      <c r="G7" s="148"/>
      <c r="H7" s="149"/>
    </row>
    <row r="8" spans="1:31" ht="79.5" customHeight="1" x14ac:dyDescent="0.35">
      <c r="A8" s="3"/>
      <c r="B8" s="71"/>
      <c r="C8" s="9" t="s">
        <v>8</v>
      </c>
      <c r="D8" s="148" t="s">
        <v>76</v>
      </c>
      <c r="E8" s="148"/>
      <c r="F8" s="148"/>
      <c r="G8" s="148"/>
      <c r="H8" s="149"/>
    </row>
    <row r="9" spans="1:31" ht="157.5" customHeight="1" x14ac:dyDescent="0.35">
      <c r="A9" s="3"/>
      <c r="B9" s="71"/>
      <c r="C9" s="9" t="s">
        <v>9</v>
      </c>
      <c r="D9" s="148" t="s">
        <v>57</v>
      </c>
      <c r="E9" s="148"/>
      <c r="F9" s="148"/>
      <c r="G9" s="148"/>
      <c r="H9" s="149"/>
    </row>
    <row r="10" spans="1:31" ht="88.5" customHeight="1" x14ac:dyDescent="0.35">
      <c r="A10" s="3"/>
      <c r="B10" s="71"/>
      <c r="C10" s="9" t="s">
        <v>10</v>
      </c>
      <c r="D10" s="148" t="s">
        <v>58</v>
      </c>
      <c r="E10" s="148"/>
      <c r="F10" s="148"/>
      <c r="G10" s="148"/>
      <c r="H10" s="149"/>
    </row>
    <row r="11" spans="1:31" ht="45" customHeight="1" x14ac:dyDescent="0.35">
      <c r="A11" s="3"/>
      <c r="B11" s="71"/>
      <c r="C11" s="9" t="s">
        <v>11</v>
      </c>
      <c r="D11" s="148" t="s">
        <v>12</v>
      </c>
      <c r="E11" s="148"/>
      <c r="F11" s="148"/>
      <c r="G11" s="148"/>
      <c r="H11" s="149"/>
    </row>
    <row r="12" spans="1:31" ht="159" customHeight="1" x14ac:dyDescent="0.35">
      <c r="A12" s="3"/>
      <c r="B12" s="71"/>
      <c r="C12" s="9" t="s">
        <v>13</v>
      </c>
      <c r="D12" s="148" t="s">
        <v>90</v>
      </c>
      <c r="E12" s="148"/>
      <c r="F12" s="148"/>
      <c r="G12" s="148"/>
      <c r="H12" s="149"/>
    </row>
    <row r="13" spans="1:31" ht="88.5" customHeight="1" x14ac:dyDescent="0.35">
      <c r="A13" s="3"/>
      <c r="B13" s="71"/>
      <c r="C13" s="26" t="s">
        <v>14</v>
      </c>
      <c r="D13" s="148" t="s">
        <v>15</v>
      </c>
      <c r="E13" s="148"/>
      <c r="F13" s="148"/>
      <c r="G13" s="148"/>
      <c r="H13" s="149"/>
    </row>
    <row r="14" spans="1:31" ht="143.25" customHeight="1" x14ac:dyDescent="0.35">
      <c r="A14" s="3"/>
      <c r="B14" s="71"/>
      <c r="C14" s="9" t="s">
        <v>16</v>
      </c>
      <c r="D14" s="148" t="s">
        <v>92</v>
      </c>
      <c r="E14" s="148"/>
      <c r="F14" s="148"/>
      <c r="G14" s="148"/>
      <c r="H14" s="149"/>
    </row>
    <row r="15" spans="1:31" ht="192.75" customHeight="1" x14ac:dyDescent="0.35">
      <c r="A15" s="3"/>
      <c r="B15" s="71"/>
      <c r="C15" s="9" t="s">
        <v>17</v>
      </c>
      <c r="D15" s="148" t="s">
        <v>18</v>
      </c>
      <c r="E15" s="148"/>
      <c r="F15" s="148"/>
      <c r="G15" s="148"/>
      <c r="H15" s="149"/>
    </row>
    <row r="16" spans="1:31" ht="154.5" customHeight="1" x14ac:dyDescent="0.35">
      <c r="A16" s="3"/>
      <c r="B16" s="71"/>
      <c r="C16" s="9" t="s">
        <v>19</v>
      </c>
      <c r="D16" s="148" t="s">
        <v>20</v>
      </c>
      <c r="E16" s="148"/>
      <c r="F16" s="148"/>
      <c r="G16" s="148"/>
      <c r="H16" s="149"/>
    </row>
    <row r="17" spans="1:31" ht="106.5" customHeight="1" x14ac:dyDescent="0.35">
      <c r="A17" s="3"/>
      <c r="B17" s="71"/>
      <c r="C17" s="9" t="s">
        <v>21</v>
      </c>
      <c r="D17" s="148" t="s">
        <v>22</v>
      </c>
      <c r="E17" s="148"/>
      <c r="F17" s="148"/>
      <c r="G17" s="148"/>
      <c r="H17" s="149"/>
    </row>
    <row r="18" spans="1:31" ht="86.25" customHeight="1" x14ac:dyDescent="0.35">
      <c r="A18" s="3"/>
      <c r="B18" s="71"/>
      <c r="C18" s="9" t="s">
        <v>23</v>
      </c>
      <c r="D18" s="148" t="s">
        <v>77</v>
      </c>
      <c r="E18" s="148"/>
      <c r="F18" s="148"/>
      <c r="G18" s="148"/>
      <c r="H18" s="149"/>
    </row>
    <row r="19" spans="1:31" ht="70.5" customHeight="1" thickBot="1" x14ac:dyDescent="0.4">
      <c r="A19" s="3"/>
      <c r="B19" s="31"/>
      <c r="C19" s="32" t="s">
        <v>24</v>
      </c>
      <c r="D19" s="166" t="s">
        <v>78</v>
      </c>
      <c r="E19" s="166"/>
      <c r="F19" s="166"/>
      <c r="G19" s="166"/>
      <c r="H19" s="167"/>
    </row>
    <row r="20" spans="1:31" ht="18.75" thickBot="1" x14ac:dyDescent="0.4">
      <c r="B20" s="250"/>
      <c r="C20" s="251"/>
      <c r="D20" s="251"/>
      <c r="E20" s="251"/>
      <c r="F20" s="252"/>
      <c r="G20" s="251"/>
      <c r="H20" s="253"/>
    </row>
    <row r="21" spans="1:31" ht="56.25" x14ac:dyDescent="0.35">
      <c r="B21" s="28" t="s">
        <v>25</v>
      </c>
      <c r="C21" s="33" t="s">
        <v>93</v>
      </c>
      <c r="D21" s="33" t="s">
        <v>26</v>
      </c>
      <c r="E21" s="33" t="s">
        <v>27</v>
      </c>
      <c r="F21" s="4" t="s">
        <v>28</v>
      </c>
      <c r="G21" s="34" t="s">
        <v>29</v>
      </c>
      <c r="H21" s="35" t="s">
        <v>30</v>
      </c>
    </row>
    <row r="22" spans="1:31" ht="19.5" thickBot="1" x14ac:dyDescent="0.4">
      <c r="B22" s="36">
        <v>1</v>
      </c>
      <c r="C22" s="14">
        <v>2</v>
      </c>
      <c r="D22" s="14">
        <v>3</v>
      </c>
      <c r="E22" s="14">
        <v>4</v>
      </c>
      <c r="F22" s="14">
        <v>5</v>
      </c>
      <c r="G22" s="37">
        <v>6</v>
      </c>
      <c r="H22" s="38">
        <v>7</v>
      </c>
    </row>
    <row r="23" spans="1:31" ht="24.95" customHeight="1" thickBot="1" x14ac:dyDescent="0.4">
      <c r="B23" s="48"/>
      <c r="C23" s="49"/>
      <c r="D23" s="47" t="s">
        <v>31</v>
      </c>
      <c r="E23" s="102"/>
      <c r="F23" s="102"/>
      <c r="G23" s="103"/>
      <c r="H23" s="104"/>
    </row>
    <row r="24" spans="1:31" ht="27.75" customHeight="1" x14ac:dyDescent="0.35">
      <c r="B24" s="8">
        <v>1</v>
      </c>
      <c r="C24" s="72" t="s">
        <v>61</v>
      </c>
      <c r="D24" s="105" t="s">
        <v>32</v>
      </c>
      <c r="E24" s="21" t="s">
        <v>33</v>
      </c>
      <c r="F24" s="116">
        <v>1</v>
      </c>
      <c r="G24" s="73">
        <v>0</v>
      </c>
      <c r="H24" s="40">
        <f t="shared" ref="H24:H29" si="0">F24*G24</f>
        <v>0</v>
      </c>
    </row>
    <row r="25" spans="1:31" ht="40.5" customHeight="1" x14ac:dyDescent="0.35">
      <c r="B25" s="67">
        <v>2</v>
      </c>
      <c r="C25" s="66" t="s">
        <v>53</v>
      </c>
      <c r="D25" s="106" t="s">
        <v>34</v>
      </c>
      <c r="E25" s="68" t="s">
        <v>33</v>
      </c>
      <c r="F25" s="69">
        <v>1</v>
      </c>
      <c r="G25" s="79">
        <v>0</v>
      </c>
      <c r="H25" s="41">
        <f t="shared" si="0"/>
        <v>0</v>
      </c>
    </row>
    <row r="26" spans="1:31" ht="30" customHeight="1" x14ac:dyDescent="0.35">
      <c r="B26" s="67">
        <v>3</v>
      </c>
      <c r="C26" s="70" t="s">
        <v>62</v>
      </c>
      <c r="D26" s="106" t="s">
        <v>35</v>
      </c>
      <c r="E26" s="68" t="s">
        <v>33</v>
      </c>
      <c r="F26" s="69">
        <v>1</v>
      </c>
      <c r="G26" s="79">
        <v>0</v>
      </c>
      <c r="H26" s="41">
        <f t="shared" si="0"/>
        <v>0</v>
      </c>
    </row>
    <row r="27" spans="1:31" ht="42" customHeight="1" x14ac:dyDescent="0.35">
      <c r="B27" s="67">
        <v>4</v>
      </c>
      <c r="C27" s="70" t="s">
        <v>63</v>
      </c>
      <c r="D27" s="106" t="s">
        <v>54</v>
      </c>
      <c r="E27" s="68" t="s">
        <v>33</v>
      </c>
      <c r="F27" s="69">
        <v>1</v>
      </c>
      <c r="G27" s="79">
        <v>0</v>
      </c>
      <c r="H27" s="41">
        <f t="shared" si="0"/>
        <v>0</v>
      </c>
    </row>
    <row r="28" spans="1:31" ht="63.75" customHeight="1" x14ac:dyDescent="0.35">
      <c r="B28" s="67">
        <v>5</v>
      </c>
      <c r="C28" s="70" t="s">
        <v>64</v>
      </c>
      <c r="D28" s="106" t="s">
        <v>56</v>
      </c>
      <c r="E28" s="68" t="s">
        <v>33</v>
      </c>
      <c r="F28" s="69">
        <v>1</v>
      </c>
      <c r="G28" s="79">
        <v>0</v>
      </c>
      <c r="H28" s="41">
        <f t="shared" si="0"/>
        <v>0</v>
      </c>
    </row>
    <row r="29" spans="1:31" ht="64.5" customHeight="1" thickBot="1" x14ac:dyDescent="0.4">
      <c r="B29" s="19">
        <v>6</v>
      </c>
      <c r="C29" s="32">
        <v>14</v>
      </c>
      <c r="D29" s="107" t="s">
        <v>94</v>
      </c>
      <c r="E29" s="18" t="s">
        <v>33</v>
      </c>
      <c r="F29" s="15">
        <v>1</v>
      </c>
      <c r="G29" s="263">
        <v>0</v>
      </c>
      <c r="H29" s="42">
        <f t="shared" si="0"/>
        <v>0</v>
      </c>
    </row>
    <row r="30" spans="1:31" ht="24.95" customHeight="1" thickBot="1" x14ac:dyDescent="0.4">
      <c r="B30" s="43"/>
      <c r="C30" s="44"/>
      <c r="D30" s="44"/>
      <c r="E30" s="168" t="s">
        <v>95</v>
      </c>
      <c r="F30" s="168"/>
      <c r="G30" s="169"/>
      <c r="H30" s="45">
        <f>SUM(H24:H29)</f>
        <v>0</v>
      </c>
    </row>
    <row r="31" spans="1:31" s="6" customFormat="1" ht="24.95" customHeight="1" thickBot="1" x14ac:dyDescent="0.4">
      <c r="A31" s="5"/>
      <c r="B31" s="48"/>
      <c r="C31" s="49"/>
      <c r="D31" s="119" t="s">
        <v>36</v>
      </c>
      <c r="E31" s="115"/>
      <c r="F31" s="115"/>
      <c r="G31" s="120"/>
      <c r="H31" s="121"/>
      <c r="I31" s="241"/>
      <c r="J31" s="5"/>
      <c r="K31" s="5"/>
      <c r="L31" s="5"/>
      <c r="M31" s="5"/>
      <c r="N31" s="5"/>
      <c r="O31" s="5"/>
      <c r="P31" s="5"/>
      <c r="Q31" s="5"/>
      <c r="R31" s="5"/>
      <c r="S31" s="5"/>
      <c r="T31" s="5"/>
      <c r="U31" s="5"/>
      <c r="V31" s="5"/>
      <c r="W31" s="5"/>
      <c r="X31" s="5"/>
      <c r="Y31" s="5"/>
      <c r="Z31" s="5"/>
      <c r="AA31" s="5"/>
      <c r="AB31" s="5"/>
      <c r="AC31" s="5"/>
      <c r="AD31" s="5"/>
      <c r="AE31" s="5"/>
    </row>
    <row r="32" spans="1:31" s="6" customFormat="1" ht="27.75" customHeight="1" x14ac:dyDescent="0.35">
      <c r="A32" s="5"/>
      <c r="B32" s="8">
        <v>7</v>
      </c>
      <c r="C32" s="72" t="s">
        <v>65</v>
      </c>
      <c r="D32" s="46" t="s">
        <v>82</v>
      </c>
      <c r="E32" s="21" t="s">
        <v>37</v>
      </c>
      <c r="F32" s="224">
        <v>2.056</v>
      </c>
      <c r="G32" s="73">
        <v>0</v>
      </c>
      <c r="H32" s="40">
        <f>F32*G32</f>
        <v>0</v>
      </c>
      <c r="I32" s="241"/>
      <c r="J32" s="5"/>
      <c r="K32" s="5"/>
      <c r="L32" s="5"/>
      <c r="M32" s="5"/>
      <c r="N32" s="5"/>
      <c r="O32" s="5"/>
      <c r="P32" s="5"/>
      <c r="Q32" s="5"/>
      <c r="R32" s="5"/>
      <c r="S32" s="5"/>
      <c r="T32" s="5"/>
      <c r="U32" s="5"/>
      <c r="V32" s="5"/>
      <c r="W32" s="5"/>
      <c r="X32" s="5"/>
      <c r="Y32" s="5"/>
      <c r="Z32" s="5"/>
      <c r="AA32" s="5"/>
      <c r="AB32" s="5"/>
      <c r="AC32" s="5"/>
      <c r="AD32" s="5"/>
      <c r="AE32" s="5"/>
    </row>
    <row r="33" spans="1:31" s="6" customFormat="1" ht="75" x14ac:dyDescent="0.35">
      <c r="A33" s="5"/>
      <c r="B33" s="67">
        <v>8</v>
      </c>
      <c r="C33" s="70" t="s">
        <v>108</v>
      </c>
      <c r="D33" s="7" t="s">
        <v>107</v>
      </c>
      <c r="E33" s="68" t="s">
        <v>37</v>
      </c>
      <c r="F33" s="264">
        <v>2.056</v>
      </c>
      <c r="G33" s="65">
        <v>0</v>
      </c>
      <c r="H33" s="41">
        <f>F33*G33</f>
        <v>0</v>
      </c>
      <c r="I33" s="241"/>
      <c r="J33" s="5"/>
      <c r="K33" s="5"/>
      <c r="L33" s="5"/>
      <c r="M33" s="5"/>
      <c r="N33" s="5"/>
      <c r="O33" s="5"/>
      <c r="P33" s="5"/>
      <c r="Q33" s="5"/>
      <c r="R33" s="5"/>
      <c r="S33" s="5"/>
      <c r="T33" s="5"/>
      <c r="U33" s="5"/>
      <c r="V33" s="5"/>
      <c r="W33" s="5"/>
      <c r="X33" s="5"/>
      <c r="Y33" s="5"/>
      <c r="Z33" s="5"/>
      <c r="AA33" s="5"/>
      <c r="AB33" s="5"/>
      <c r="AC33" s="5"/>
      <c r="AD33" s="5"/>
      <c r="AE33" s="5"/>
    </row>
    <row r="34" spans="1:31" s="6" customFormat="1" ht="19.5" thickBot="1" x14ac:dyDescent="0.4">
      <c r="A34" s="5"/>
      <c r="B34" s="19">
        <v>9</v>
      </c>
      <c r="C34" s="25" t="s">
        <v>66</v>
      </c>
      <c r="D34" s="22" t="s">
        <v>147</v>
      </c>
      <c r="E34" s="18" t="s">
        <v>148</v>
      </c>
      <c r="F34" s="77">
        <v>7</v>
      </c>
      <c r="G34" s="74">
        <v>0</v>
      </c>
      <c r="H34" s="42">
        <f>F34*G34</f>
        <v>0</v>
      </c>
      <c r="I34" s="241"/>
      <c r="J34" s="5"/>
      <c r="K34" s="5"/>
      <c r="L34" s="5"/>
      <c r="M34" s="5"/>
      <c r="N34" s="5"/>
      <c r="O34" s="5"/>
      <c r="P34" s="5"/>
      <c r="Q34" s="5"/>
      <c r="R34" s="5"/>
      <c r="S34" s="5"/>
      <c r="T34" s="5"/>
      <c r="U34" s="5"/>
      <c r="V34" s="5"/>
      <c r="W34" s="5"/>
      <c r="X34" s="5"/>
      <c r="Y34" s="5"/>
      <c r="Z34" s="5"/>
      <c r="AA34" s="5"/>
      <c r="AB34" s="5"/>
      <c r="AC34" s="5"/>
      <c r="AD34" s="5"/>
      <c r="AE34" s="5"/>
    </row>
    <row r="35" spans="1:31" s="6" customFormat="1" ht="24.95" customHeight="1" thickBot="1" x14ac:dyDescent="0.3">
      <c r="A35" s="5"/>
      <c r="B35" s="170" t="s">
        <v>97</v>
      </c>
      <c r="C35" s="168"/>
      <c r="D35" s="168"/>
      <c r="E35" s="168"/>
      <c r="F35" s="168"/>
      <c r="G35" s="169"/>
      <c r="H35" s="45">
        <f>SUM(H32:H34)</f>
        <v>0</v>
      </c>
      <c r="I35" s="241"/>
      <c r="J35" s="5"/>
      <c r="K35" s="5"/>
      <c r="L35" s="5"/>
      <c r="M35" s="5"/>
      <c r="N35" s="5"/>
      <c r="O35" s="5"/>
      <c r="P35" s="5"/>
      <c r="Q35" s="5"/>
      <c r="R35" s="5"/>
      <c r="S35" s="5"/>
      <c r="T35" s="5"/>
      <c r="U35" s="5"/>
      <c r="V35" s="5"/>
      <c r="W35" s="5"/>
      <c r="X35" s="5"/>
      <c r="Y35" s="5"/>
      <c r="Z35" s="5"/>
      <c r="AA35" s="5"/>
      <c r="AB35" s="5"/>
      <c r="AC35" s="5"/>
      <c r="AD35" s="5"/>
      <c r="AE35" s="5"/>
    </row>
    <row r="36" spans="1:31" s="6" customFormat="1" ht="24.95" customHeight="1" thickBot="1" x14ac:dyDescent="0.4">
      <c r="A36" s="5"/>
      <c r="B36" s="48"/>
      <c r="C36" s="49"/>
      <c r="D36" s="119" t="s">
        <v>42</v>
      </c>
      <c r="E36" s="124"/>
      <c r="F36" s="115"/>
      <c r="G36" s="120"/>
      <c r="H36" s="121"/>
      <c r="I36" s="241"/>
      <c r="J36" s="5"/>
      <c r="K36" s="5"/>
      <c r="L36" s="5"/>
      <c r="M36" s="5"/>
      <c r="N36" s="5"/>
      <c r="O36" s="5"/>
      <c r="P36" s="5"/>
      <c r="Q36" s="5"/>
      <c r="R36" s="5"/>
      <c r="S36" s="5"/>
      <c r="T36" s="5"/>
      <c r="U36" s="5"/>
      <c r="V36" s="5"/>
      <c r="W36" s="5"/>
      <c r="X36" s="5"/>
      <c r="Y36" s="5"/>
      <c r="Z36" s="5"/>
      <c r="AA36" s="5"/>
      <c r="AB36" s="5"/>
      <c r="AC36" s="5"/>
      <c r="AD36" s="5"/>
      <c r="AE36" s="5"/>
    </row>
    <row r="37" spans="1:31" s="6" customFormat="1" ht="32.450000000000003" customHeight="1" x14ac:dyDescent="0.35">
      <c r="A37" s="5"/>
      <c r="B37" s="8">
        <v>10</v>
      </c>
      <c r="C37" s="72" t="s">
        <v>67</v>
      </c>
      <c r="D37" s="46" t="s">
        <v>43</v>
      </c>
      <c r="E37" s="21" t="s">
        <v>40</v>
      </c>
      <c r="F37" s="75">
        <v>3775.6</v>
      </c>
      <c r="G37" s="73">
        <v>0</v>
      </c>
      <c r="H37" s="40">
        <f>F37*G37</f>
        <v>0</v>
      </c>
      <c r="I37" s="241"/>
      <c r="J37" s="5"/>
      <c r="K37" s="5"/>
      <c r="L37" s="5"/>
      <c r="M37" s="5"/>
      <c r="N37" s="5"/>
      <c r="O37" s="5"/>
      <c r="P37" s="5"/>
      <c r="Q37" s="5"/>
      <c r="R37" s="5"/>
      <c r="S37" s="5"/>
      <c r="T37" s="5"/>
      <c r="U37" s="5"/>
      <c r="V37" s="5"/>
      <c r="W37" s="5"/>
      <c r="X37" s="5"/>
      <c r="Y37" s="5"/>
      <c r="Z37" s="5"/>
      <c r="AA37" s="5"/>
      <c r="AB37" s="5"/>
      <c r="AC37" s="5"/>
      <c r="AD37" s="5"/>
      <c r="AE37" s="5"/>
    </row>
    <row r="38" spans="1:31" s="17" customFormat="1" ht="77.45" customHeight="1" x14ac:dyDescent="0.35">
      <c r="A38" s="16"/>
      <c r="B38" s="67">
        <f>B37+1</f>
        <v>11</v>
      </c>
      <c r="C38" s="70" t="s">
        <v>68</v>
      </c>
      <c r="D38" s="7" t="s">
        <v>83</v>
      </c>
      <c r="E38" s="68" t="s">
        <v>40</v>
      </c>
      <c r="F38" s="76">
        <v>4521</v>
      </c>
      <c r="G38" s="65">
        <v>0</v>
      </c>
      <c r="H38" s="41">
        <f>F38*G38</f>
        <v>0</v>
      </c>
      <c r="I38" s="242"/>
      <c r="J38" s="16"/>
      <c r="K38" s="16"/>
      <c r="L38" s="16"/>
      <c r="M38" s="16"/>
      <c r="N38" s="16"/>
      <c r="O38" s="16"/>
      <c r="P38" s="16"/>
      <c r="Q38" s="16"/>
      <c r="R38" s="16"/>
      <c r="S38" s="16"/>
      <c r="T38" s="16"/>
      <c r="U38" s="16"/>
      <c r="V38" s="16"/>
      <c r="W38" s="16"/>
      <c r="X38" s="16"/>
      <c r="Y38" s="16"/>
      <c r="Z38" s="16"/>
      <c r="AA38" s="16"/>
      <c r="AB38" s="16"/>
      <c r="AC38" s="16"/>
      <c r="AD38" s="16"/>
      <c r="AE38" s="16"/>
    </row>
    <row r="39" spans="1:31" s="17" customFormat="1" ht="21.75" customHeight="1" x14ac:dyDescent="0.35">
      <c r="A39" s="16"/>
      <c r="B39" s="67">
        <f t="shared" ref="B39:B41" si="1">B38+1</f>
        <v>12</v>
      </c>
      <c r="C39" s="70" t="s">
        <v>69</v>
      </c>
      <c r="D39" s="7" t="s">
        <v>52</v>
      </c>
      <c r="E39" s="68" t="s">
        <v>39</v>
      </c>
      <c r="F39" s="76">
        <v>18878</v>
      </c>
      <c r="G39" s="65">
        <v>0</v>
      </c>
      <c r="H39" s="41">
        <f>F39*G39</f>
        <v>0</v>
      </c>
      <c r="I39" s="242"/>
      <c r="J39" s="16"/>
      <c r="K39" s="16"/>
      <c r="L39" s="16"/>
      <c r="M39" s="16"/>
      <c r="N39" s="16"/>
      <c r="O39" s="16"/>
      <c r="P39" s="16"/>
      <c r="Q39" s="16"/>
      <c r="R39" s="16"/>
      <c r="S39" s="16"/>
      <c r="T39" s="16"/>
      <c r="U39" s="16"/>
      <c r="V39" s="16"/>
      <c r="W39" s="16"/>
      <c r="X39" s="16"/>
      <c r="Y39" s="16"/>
      <c r="Z39" s="16"/>
      <c r="AA39" s="16"/>
      <c r="AB39" s="16"/>
      <c r="AC39" s="16"/>
      <c r="AD39" s="16"/>
      <c r="AE39" s="16"/>
    </row>
    <row r="40" spans="1:31" s="6" customFormat="1" ht="38.25" customHeight="1" x14ac:dyDescent="0.35">
      <c r="A40" s="5"/>
      <c r="B40" s="67">
        <f t="shared" si="1"/>
        <v>13</v>
      </c>
      <c r="C40" s="70" t="s">
        <v>70</v>
      </c>
      <c r="D40" s="7" t="s">
        <v>84</v>
      </c>
      <c r="E40" s="68" t="s">
        <v>40</v>
      </c>
      <c r="F40" s="76">
        <v>4820</v>
      </c>
      <c r="G40" s="65">
        <v>0</v>
      </c>
      <c r="H40" s="41">
        <f>F40*G40</f>
        <v>0</v>
      </c>
      <c r="I40" s="241"/>
      <c r="J40" s="5"/>
      <c r="K40" s="5"/>
      <c r="L40" s="5"/>
      <c r="M40" s="5"/>
      <c r="N40" s="5"/>
      <c r="O40" s="5"/>
      <c r="P40" s="5"/>
      <c r="Q40" s="5"/>
      <c r="R40" s="5"/>
      <c r="S40" s="5"/>
      <c r="T40" s="5"/>
      <c r="U40" s="5"/>
      <c r="V40" s="5"/>
      <c r="W40" s="5"/>
      <c r="X40" s="5"/>
      <c r="Y40" s="5"/>
      <c r="Z40" s="5"/>
      <c r="AA40" s="5"/>
      <c r="AB40" s="5"/>
      <c r="AC40" s="5"/>
      <c r="AD40" s="5"/>
      <c r="AE40" s="5"/>
    </row>
    <row r="41" spans="1:31" ht="38.25" thickBot="1" x14ac:dyDescent="0.4">
      <c r="B41" s="19">
        <f t="shared" si="1"/>
        <v>14</v>
      </c>
      <c r="C41" s="25" t="s">
        <v>113</v>
      </c>
      <c r="D41" s="22" t="s">
        <v>114</v>
      </c>
      <c r="E41" s="18" t="s">
        <v>39</v>
      </c>
      <c r="F41" s="77">
        <v>1820</v>
      </c>
      <c r="G41" s="74">
        <v>0</v>
      </c>
      <c r="H41" s="42">
        <f t="shared" ref="H41" si="2">F41*G41</f>
        <v>0</v>
      </c>
    </row>
    <row r="42" spans="1:31" s="6" customFormat="1" ht="24.95" customHeight="1" thickBot="1" x14ac:dyDescent="0.3">
      <c r="A42" s="5"/>
      <c r="B42" s="170" t="s">
        <v>96</v>
      </c>
      <c r="C42" s="168"/>
      <c r="D42" s="168"/>
      <c r="E42" s="168"/>
      <c r="F42" s="168"/>
      <c r="G42" s="169"/>
      <c r="H42" s="45">
        <f>SUM(H37:H41)</f>
        <v>0</v>
      </c>
      <c r="I42" s="241"/>
      <c r="J42" s="5"/>
      <c r="K42" s="5"/>
      <c r="L42" s="5"/>
      <c r="M42" s="5"/>
      <c r="N42" s="5"/>
      <c r="O42" s="5"/>
      <c r="P42" s="5"/>
      <c r="Q42" s="5"/>
      <c r="R42" s="5"/>
      <c r="S42" s="5"/>
      <c r="T42" s="5"/>
      <c r="U42" s="5"/>
      <c r="V42" s="5"/>
      <c r="W42" s="5"/>
      <c r="X42" s="5"/>
      <c r="Y42" s="5"/>
      <c r="Z42" s="5"/>
      <c r="AA42" s="5"/>
      <c r="AB42" s="5"/>
      <c r="AC42" s="5"/>
      <c r="AD42" s="5"/>
      <c r="AE42" s="5"/>
    </row>
    <row r="43" spans="1:31" s="6" customFormat="1" ht="24.95" customHeight="1" thickBot="1" x14ac:dyDescent="0.4">
      <c r="A43" s="5"/>
      <c r="B43" s="48"/>
      <c r="C43" s="49"/>
      <c r="D43" s="119" t="s">
        <v>44</v>
      </c>
      <c r="E43" s="115"/>
      <c r="F43" s="115"/>
      <c r="G43" s="120"/>
      <c r="H43" s="121"/>
      <c r="I43" s="241"/>
      <c r="J43" s="5"/>
      <c r="K43" s="5"/>
      <c r="L43" s="5"/>
      <c r="M43" s="5"/>
      <c r="N43" s="5"/>
      <c r="O43" s="5"/>
      <c r="P43" s="5"/>
      <c r="Q43" s="5"/>
      <c r="R43" s="5"/>
      <c r="S43" s="5"/>
      <c r="T43" s="5"/>
      <c r="U43" s="5"/>
      <c r="V43" s="5"/>
      <c r="W43" s="5"/>
      <c r="X43" s="5"/>
      <c r="Y43" s="5"/>
      <c r="Z43" s="5"/>
      <c r="AA43" s="5"/>
      <c r="AB43" s="5"/>
      <c r="AC43" s="5"/>
      <c r="AD43" s="5"/>
      <c r="AE43" s="5"/>
    </row>
    <row r="44" spans="1:31" s="6" customFormat="1" ht="63.75" customHeight="1" x14ac:dyDescent="0.35">
      <c r="A44" s="5"/>
      <c r="B44" s="8">
        <v>15</v>
      </c>
      <c r="C44" s="72" t="s">
        <v>71</v>
      </c>
      <c r="D44" s="46" t="s">
        <v>143</v>
      </c>
      <c r="E44" s="21" t="s">
        <v>40</v>
      </c>
      <c r="F44" s="75">
        <v>3694.8</v>
      </c>
      <c r="G44" s="73">
        <v>0</v>
      </c>
      <c r="H44" s="40">
        <f t="shared" ref="H44:H50" si="3">(F44*G44)</f>
        <v>0</v>
      </c>
      <c r="I44" s="241"/>
      <c r="J44" s="5"/>
      <c r="K44" s="5"/>
      <c r="L44" s="5"/>
      <c r="M44" s="5"/>
      <c r="N44" s="5"/>
      <c r="O44" s="5"/>
      <c r="P44" s="5"/>
      <c r="Q44" s="5"/>
      <c r="R44" s="5"/>
      <c r="S44" s="5"/>
      <c r="T44" s="5"/>
      <c r="U44" s="5"/>
      <c r="V44" s="5"/>
      <c r="W44" s="5"/>
      <c r="X44" s="5"/>
      <c r="Y44" s="5"/>
      <c r="Z44" s="5"/>
      <c r="AA44" s="5"/>
      <c r="AB44" s="5"/>
      <c r="AC44" s="5"/>
      <c r="AD44" s="5"/>
      <c r="AE44" s="5"/>
    </row>
    <row r="45" spans="1:31" s="6" customFormat="1" ht="63.75" customHeight="1" x14ac:dyDescent="0.35">
      <c r="A45" s="5"/>
      <c r="B45" s="67">
        <f>B44+1</f>
        <v>16</v>
      </c>
      <c r="C45" s="70" t="s">
        <v>71</v>
      </c>
      <c r="D45" s="7" t="s">
        <v>129</v>
      </c>
      <c r="E45" s="68" t="s">
        <v>40</v>
      </c>
      <c r="F45" s="76">
        <v>852.2</v>
      </c>
      <c r="G45" s="65">
        <v>0</v>
      </c>
      <c r="H45" s="41">
        <f t="shared" ref="H45" si="4">(F45*G45)</f>
        <v>0</v>
      </c>
      <c r="I45" s="241"/>
      <c r="J45" s="5"/>
      <c r="K45" s="5"/>
      <c r="L45" s="5"/>
      <c r="M45" s="5"/>
      <c r="N45" s="5"/>
      <c r="O45" s="5"/>
      <c r="P45" s="5"/>
      <c r="Q45" s="5"/>
      <c r="R45" s="5"/>
      <c r="S45" s="5"/>
      <c r="T45" s="5"/>
      <c r="U45" s="5"/>
      <c r="V45" s="5"/>
      <c r="W45" s="5"/>
      <c r="X45" s="5"/>
      <c r="Y45" s="5"/>
      <c r="Z45" s="5"/>
      <c r="AA45" s="5"/>
      <c r="AB45" s="5"/>
      <c r="AC45" s="5"/>
      <c r="AD45" s="5"/>
      <c r="AE45" s="5"/>
    </row>
    <row r="46" spans="1:31" ht="38.25" customHeight="1" x14ac:dyDescent="0.35">
      <c r="A46" s="94"/>
      <c r="B46" s="67">
        <f t="shared" ref="B46:B50" si="5">B45+1</f>
        <v>17</v>
      </c>
      <c r="C46" s="95" t="s">
        <v>72</v>
      </c>
      <c r="D46" s="96" t="s">
        <v>110</v>
      </c>
      <c r="E46" s="97" t="s">
        <v>39</v>
      </c>
      <c r="F46" s="76">
        <v>12316</v>
      </c>
      <c r="G46" s="65">
        <v>0</v>
      </c>
      <c r="H46" s="41">
        <f t="shared" si="3"/>
        <v>0</v>
      </c>
      <c r="I46" s="243"/>
      <c r="J46"/>
      <c r="K46"/>
      <c r="L46"/>
      <c r="M46"/>
      <c r="N46"/>
      <c r="O46"/>
      <c r="P46"/>
      <c r="Q46"/>
      <c r="R46"/>
      <c r="S46"/>
      <c r="T46"/>
      <c r="U46"/>
      <c r="V46"/>
      <c r="W46"/>
      <c r="X46"/>
      <c r="Y46"/>
      <c r="Z46"/>
      <c r="AA46"/>
      <c r="AB46"/>
      <c r="AC46"/>
      <c r="AD46"/>
      <c r="AE46"/>
    </row>
    <row r="47" spans="1:31" s="6" customFormat="1" ht="27.75" customHeight="1" x14ac:dyDescent="0.35">
      <c r="A47" s="5"/>
      <c r="B47" s="67">
        <f t="shared" si="5"/>
        <v>18</v>
      </c>
      <c r="C47" s="70" t="s">
        <v>73</v>
      </c>
      <c r="D47" s="7" t="s">
        <v>111</v>
      </c>
      <c r="E47" s="68" t="s">
        <v>39</v>
      </c>
      <c r="F47" s="76">
        <v>12316</v>
      </c>
      <c r="G47" s="65">
        <v>0</v>
      </c>
      <c r="H47" s="41">
        <f t="shared" si="3"/>
        <v>0</v>
      </c>
      <c r="I47" s="241"/>
      <c r="J47" s="5"/>
      <c r="K47" s="5"/>
      <c r="L47" s="5"/>
      <c r="M47" s="5"/>
      <c r="N47" s="5"/>
      <c r="O47" s="5"/>
      <c r="P47" s="5"/>
      <c r="Q47" s="5"/>
      <c r="R47" s="5"/>
      <c r="S47" s="5"/>
      <c r="T47" s="5"/>
      <c r="U47" s="5"/>
      <c r="V47" s="5"/>
      <c r="W47" s="5"/>
      <c r="X47" s="5"/>
      <c r="Y47" s="5"/>
      <c r="Z47" s="5"/>
      <c r="AA47" s="5"/>
      <c r="AB47" s="5"/>
      <c r="AC47" s="5"/>
      <c r="AD47" s="5"/>
      <c r="AE47" s="5"/>
    </row>
    <row r="48" spans="1:31" s="6" customFormat="1" ht="37.5" customHeight="1" x14ac:dyDescent="0.35">
      <c r="A48" s="5"/>
      <c r="B48" s="67">
        <f t="shared" si="5"/>
        <v>19</v>
      </c>
      <c r="C48" s="70" t="s">
        <v>74</v>
      </c>
      <c r="D48" s="7" t="s">
        <v>103</v>
      </c>
      <c r="E48" s="68" t="s">
        <v>38</v>
      </c>
      <c r="F48" s="76">
        <v>2131</v>
      </c>
      <c r="G48" s="65">
        <v>0</v>
      </c>
      <c r="H48" s="41">
        <f t="shared" si="3"/>
        <v>0</v>
      </c>
      <c r="I48" s="241"/>
      <c r="J48" s="5"/>
      <c r="K48" s="5"/>
      <c r="L48" s="5"/>
      <c r="M48" s="5"/>
      <c r="N48" s="5"/>
      <c r="O48" s="5"/>
      <c r="P48" s="5"/>
      <c r="Q48" s="5"/>
      <c r="R48" s="5"/>
      <c r="S48" s="5"/>
      <c r="T48" s="5"/>
      <c r="U48" s="5"/>
      <c r="V48" s="5"/>
      <c r="W48" s="5"/>
      <c r="X48" s="5"/>
      <c r="Y48" s="5"/>
      <c r="Z48" s="5"/>
      <c r="AA48" s="5"/>
      <c r="AB48" s="5"/>
      <c r="AC48" s="5"/>
      <c r="AD48" s="5"/>
      <c r="AE48" s="5"/>
    </row>
    <row r="49" spans="1:31" s="6" customFormat="1" ht="37.5" x14ac:dyDescent="0.35">
      <c r="A49" s="5"/>
      <c r="B49" s="67">
        <f t="shared" si="5"/>
        <v>20</v>
      </c>
      <c r="C49" s="70" t="s">
        <v>74</v>
      </c>
      <c r="D49" s="7" t="s">
        <v>112</v>
      </c>
      <c r="E49" s="68" t="s">
        <v>38</v>
      </c>
      <c r="F49" s="76">
        <v>2131</v>
      </c>
      <c r="G49" s="65">
        <v>0</v>
      </c>
      <c r="H49" s="41">
        <f t="shared" si="3"/>
        <v>0</v>
      </c>
      <c r="I49" s="241"/>
      <c r="J49" s="5"/>
      <c r="K49" s="5"/>
      <c r="L49" s="5"/>
      <c r="M49" s="5"/>
      <c r="N49" s="5"/>
      <c r="O49" s="5"/>
      <c r="P49" s="5"/>
      <c r="Q49" s="5"/>
      <c r="R49" s="5"/>
      <c r="S49" s="5"/>
      <c r="T49" s="5"/>
      <c r="U49" s="5"/>
      <c r="V49" s="5"/>
      <c r="W49" s="5"/>
      <c r="X49" s="5"/>
      <c r="Y49" s="5"/>
      <c r="Z49" s="5"/>
      <c r="AA49" s="5"/>
      <c r="AB49" s="5"/>
      <c r="AC49" s="5"/>
      <c r="AD49" s="5"/>
      <c r="AE49" s="5"/>
    </row>
    <row r="50" spans="1:31" ht="49.15" customHeight="1" thickBot="1" x14ac:dyDescent="0.4">
      <c r="A50" s="94"/>
      <c r="B50" s="19">
        <f t="shared" si="5"/>
        <v>21</v>
      </c>
      <c r="C50" s="191" t="s">
        <v>85</v>
      </c>
      <c r="D50" s="192" t="s">
        <v>99</v>
      </c>
      <c r="E50" s="193" t="s">
        <v>39</v>
      </c>
      <c r="F50" s="77">
        <v>4262</v>
      </c>
      <c r="G50" s="74">
        <v>0</v>
      </c>
      <c r="H50" s="42">
        <f t="shared" si="3"/>
        <v>0</v>
      </c>
      <c r="I50" s="244"/>
      <c r="J50"/>
      <c r="K50"/>
      <c r="L50"/>
      <c r="M50"/>
      <c r="N50"/>
      <c r="O50"/>
      <c r="P50"/>
      <c r="Q50"/>
      <c r="R50"/>
      <c r="S50"/>
      <c r="T50"/>
      <c r="U50"/>
      <c r="V50"/>
      <c r="W50"/>
      <c r="X50"/>
      <c r="Y50"/>
      <c r="Z50"/>
      <c r="AA50"/>
      <c r="AB50"/>
      <c r="AC50"/>
      <c r="AD50"/>
      <c r="AE50"/>
    </row>
    <row r="51" spans="1:31" s="6" customFormat="1" ht="24.95" customHeight="1" thickBot="1" x14ac:dyDescent="0.3">
      <c r="A51" s="5"/>
      <c r="B51" s="171" t="s">
        <v>100</v>
      </c>
      <c r="C51" s="254"/>
      <c r="D51" s="254"/>
      <c r="E51" s="254"/>
      <c r="F51" s="254"/>
      <c r="G51" s="254"/>
      <c r="H51" s="226">
        <f>SUM(H44:H50)</f>
        <v>0</v>
      </c>
      <c r="I51" s="241"/>
      <c r="J51" s="5"/>
      <c r="K51" s="5"/>
      <c r="L51" s="5"/>
      <c r="M51" s="5"/>
      <c r="N51" s="5"/>
      <c r="O51" s="5"/>
      <c r="P51" s="5"/>
      <c r="Q51" s="5"/>
      <c r="R51" s="5"/>
      <c r="S51" s="5"/>
      <c r="T51" s="5"/>
      <c r="U51" s="5"/>
      <c r="V51" s="5"/>
      <c r="W51" s="5"/>
      <c r="X51" s="5"/>
      <c r="Y51" s="5"/>
      <c r="Z51" s="5"/>
      <c r="AA51" s="5"/>
      <c r="AB51" s="5"/>
      <c r="AC51" s="5"/>
      <c r="AD51" s="5"/>
      <c r="AE51" s="5"/>
    </row>
    <row r="52" spans="1:31" s="5" customFormat="1" ht="24.95" customHeight="1" thickBot="1" x14ac:dyDescent="0.4">
      <c r="B52" s="48"/>
      <c r="C52" s="49"/>
      <c r="D52" s="119" t="s">
        <v>45</v>
      </c>
      <c r="E52" s="115"/>
      <c r="F52" s="115"/>
      <c r="G52" s="120"/>
      <c r="H52" s="121"/>
      <c r="I52" s="241"/>
    </row>
    <row r="53" spans="1:31" s="5" customFormat="1" ht="132" thickBot="1" x14ac:dyDescent="0.4">
      <c r="B53" s="122">
        <v>22</v>
      </c>
      <c r="C53" s="194"/>
      <c r="D53" s="118" t="s">
        <v>115</v>
      </c>
      <c r="E53" s="123" t="s">
        <v>41</v>
      </c>
      <c r="F53" s="117">
        <v>45</v>
      </c>
      <c r="G53" s="141">
        <v>0</v>
      </c>
      <c r="H53" s="195">
        <f t="shared" ref="H53" si="6">(F53*G53)</f>
        <v>0</v>
      </c>
      <c r="I53" s="241"/>
    </row>
    <row r="54" spans="1:31" s="6" customFormat="1" ht="24.95" customHeight="1" thickBot="1" x14ac:dyDescent="0.3">
      <c r="A54" s="5"/>
      <c r="B54" s="234" t="s">
        <v>101</v>
      </c>
      <c r="C54" s="235"/>
      <c r="D54" s="235"/>
      <c r="E54" s="235"/>
      <c r="F54" s="235"/>
      <c r="G54" s="236"/>
      <c r="H54" s="23">
        <f>SUM(H53:H53)</f>
        <v>0</v>
      </c>
      <c r="I54" s="245"/>
      <c r="J54" s="5"/>
      <c r="K54" s="5"/>
      <c r="L54" s="5"/>
      <c r="M54" s="5"/>
      <c r="N54" s="5"/>
      <c r="O54" s="5"/>
      <c r="P54" s="5"/>
      <c r="Q54" s="5"/>
      <c r="R54" s="5"/>
      <c r="S54" s="5"/>
      <c r="T54" s="5"/>
      <c r="U54" s="5"/>
      <c r="V54" s="5"/>
      <c r="W54" s="5"/>
      <c r="X54" s="5"/>
      <c r="Y54" s="5"/>
      <c r="Z54" s="5"/>
      <c r="AA54" s="5"/>
      <c r="AB54" s="5"/>
      <c r="AC54" s="5"/>
      <c r="AD54" s="5"/>
      <c r="AE54" s="5"/>
    </row>
    <row r="55" spans="1:31" s="5" customFormat="1" ht="24.95" customHeight="1" thickBot="1" x14ac:dyDescent="0.4">
      <c r="B55" s="207"/>
      <c r="C55" s="139"/>
      <c r="D55" s="47" t="s">
        <v>125</v>
      </c>
      <c r="E55" s="118"/>
      <c r="F55" s="118"/>
      <c r="G55" s="237"/>
      <c r="H55" s="238"/>
      <c r="I55" s="241"/>
    </row>
    <row r="56" spans="1:31" s="5" customFormat="1" ht="33" customHeight="1" thickBot="1" x14ac:dyDescent="0.4">
      <c r="B56" s="200"/>
      <c r="C56" s="201"/>
      <c r="D56" s="119" t="s">
        <v>117</v>
      </c>
      <c r="E56" s="202"/>
      <c r="F56" s="202"/>
      <c r="G56" s="203"/>
      <c r="H56" s="204"/>
      <c r="I56" s="241"/>
    </row>
    <row r="57" spans="1:31" s="5" customFormat="1" ht="84" customHeight="1" x14ac:dyDescent="0.35">
      <c r="B57" s="8">
        <v>23</v>
      </c>
      <c r="C57" s="196"/>
      <c r="D57" s="46" t="s">
        <v>118</v>
      </c>
      <c r="E57" s="21" t="s">
        <v>40</v>
      </c>
      <c r="F57" s="75">
        <v>300</v>
      </c>
      <c r="G57" s="75">
        <v>0</v>
      </c>
      <c r="H57" s="197">
        <f>F57*G57</f>
        <v>0</v>
      </c>
      <c r="I57" s="241"/>
    </row>
    <row r="58" spans="1:31" s="5" customFormat="1" ht="48" customHeight="1" thickBot="1" x14ac:dyDescent="0.4">
      <c r="B58" s="19">
        <v>24</v>
      </c>
      <c r="C58" s="198"/>
      <c r="D58" s="22" t="s">
        <v>119</v>
      </c>
      <c r="E58" s="18" t="s">
        <v>40</v>
      </c>
      <c r="F58" s="77">
        <v>45</v>
      </c>
      <c r="G58" s="77">
        <v>0</v>
      </c>
      <c r="H58" s="199">
        <f>F58*G58</f>
        <v>0</v>
      </c>
      <c r="I58" s="241"/>
    </row>
    <row r="59" spans="1:31" s="5" customFormat="1" ht="27" customHeight="1" thickBot="1" x14ac:dyDescent="0.4">
      <c r="B59" s="207"/>
      <c r="C59" s="208"/>
      <c r="D59" s="209"/>
      <c r="E59" s="210" t="s">
        <v>150</v>
      </c>
      <c r="F59" s="211"/>
      <c r="G59" s="212"/>
      <c r="H59" s="205">
        <f>SUM(H57:H58)</f>
        <v>0</v>
      </c>
      <c r="I59" s="241"/>
    </row>
    <row r="60" spans="1:31" s="5" customFormat="1" ht="24.95" customHeight="1" thickBot="1" x14ac:dyDescent="0.4">
      <c r="B60" s="200"/>
      <c r="C60" s="201"/>
      <c r="D60" s="119" t="s">
        <v>120</v>
      </c>
      <c r="E60" s="202"/>
      <c r="F60" s="202"/>
      <c r="G60" s="203"/>
      <c r="H60" s="204"/>
      <c r="I60" s="241"/>
    </row>
    <row r="61" spans="1:31" s="5" customFormat="1" ht="57" customHeight="1" x14ac:dyDescent="0.35">
      <c r="B61" s="8">
        <v>25</v>
      </c>
      <c r="C61" s="196"/>
      <c r="D61" s="46" t="s">
        <v>149</v>
      </c>
      <c r="E61" s="21" t="s">
        <v>40</v>
      </c>
      <c r="F61" s="75">
        <v>30.5</v>
      </c>
      <c r="G61" s="75">
        <v>0</v>
      </c>
      <c r="H61" s="197">
        <f>F61*G61</f>
        <v>0</v>
      </c>
      <c r="I61" s="241"/>
    </row>
    <row r="62" spans="1:31" s="5" customFormat="1" ht="42" customHeight="1" thickBot="1" x14ac:dyDescent="0.4">
      <c r="B62" s="19">
        <v>26</v>
      </c>
      <c r="C62" s="198"/>
      <c r="D62" s="22" t="s">
        <v>121</v>
      </c>
      <c r="E62" s="18" t="s">
        <v>40</v>
      </c>
      <c r="F62" s="77">
        <v>212</v>
      </c>
      <c r="G62" s="77">
        <v>0</v>
      </c>
      <c r="H62" s="199">
        <f>F62*G62</f>
        <v>0</v>
      </c>
      <c r="I62" s="241"/>
    </row>
    <row r="63" spans="1:31" s="5" customFormat="1" ht="24.95" customHeight="1" thickBot="1" x14ac:dyDescent="0.4">
      <c r="B63" s="255"/>
      <c r="C63" s="213"/>
      <c r="D63" s="206"/>
      <c r="E63" s="265" t="s">
        <v>152</v>
      </c>
      <c r="F63" s="266"/>
      <c r="G63" s="267"/>
      <c r="H63" s="268">
        <f>SUM(H61:H62)</f>
        <v>0</v>
      </c>
      <c r="I63" s="241"/>
    </row>
    <row r="64" spans="1:31" s="5" customFormat="1" ht="24.95" customHeight="1" thickBot="1" x14ac:dyDescent="0.4">
      <c r="B64" s="200"/>
      <c r="C64" s="228"/>
      <c r="D64" s="119" t="s">
        <v>122</v>
      </c>
      <c r="E64" s="229"/>
      <c r="F64" s="229"/>
      <c r="G64" s="230"/>
      <c r="H64" s="231"/>
      <c r="I64" s="241"/>
    </row>
    <row r="65" spans="1:31" s="5" customFormat="1" ht="37.5" customHeight="1" thickBot="1" x14ac:dyDescent="0.4">
      <c r="B65" s="122">
        <v>27</v>
      </c>
      <c r="C65" s="139"/>
      <c r="D65" s="118" t="s">
        <v>123</v>
      </c>
      <c r="E65" s="233" t="s">
        <v>153</v>
      </c>
      <c r="F65" s="117">
        <v>17139</v>
      </c>
      <c r="G65" s="117">
        <v>0</v>
      </c>
      <c r="H65" s="232">
        <f>F65*G65</f>
        <v>0</v>
      </c>
      <c r="I65" s="241"/>
    </row>
    <row r="66" spans="1:31" s="5" customFormat="1" ht="24.95" customHeight="1" thickBot="1" x14ac:dyDescent="0.4">
      <c r="B66" s="207"/>
      <c r="C66" s="139"/>
      <c r="D66" s="118"/>
      <c r="E66" s="210" t="s">
        <v>151</v>
      </c>
      <c r="F66" s="211"/>
      <c r="G66" s="212"/>
      <c r="H66" s="205">
        <f>H65</f>
        <v>0</v>
      </c>
      <c r="I66" s="241"/>
    </row>
    <row r="67" spans="1:31" s="5" customFormat="1" ht="24.95" customHeight="1" thickBot="1" x14ac:dyDescent="0.4">
      <c r="B67" s="256"/>
      <c r="C67" s="214"/>
      <c r="D67" s="215" t="s">
        <v>124</v>
      </c>
      <c r="E67" s="216"/>
      <c r="F67" s="216"/>
      <c r="G67" s="216"/>
      <c r="H67" s="227">
        <f>H66+H63+H59</f>
        <v>0</v>
      </c>
      <c r="I67" s="246"/>
    </row>
    <row r="68" spans="1:31" ht="24.95" customHeight="1" thickBot="1" x14ac:dyDescent="0.4">
      <c r="A68" s="2"/>
      <c r="B68" s="126"/>
      <c r="C68" s="127"/>
      <c r="D68" s="128" t="s">
        <v>105</v>
      </c>
      <c r="E68" s="129"/>
      <c r="F68" s="129"/>
      <c r="G68" s="130"/>
      <c r="H68" s="131"/>
      <c r="J68"/>
      <c r="K68"/>
      <c r="L68"/>
      <c r="M68"/>
      <c r="N68"/>
      <c r="O68"/>
      <c r="P68"/>
      <c r="Q68"/>
      <c r="R68"/>
      <c r="S68"/>
      <c r="T68"/>
      <c r="U68"/>
      <c r="V68"/>
      <c r="W68"/>
      <c r="X68"/>
      <c r="Y68"/>
      <c r="Z68"/>
      <c r="AA68"/>
      <c r="AB68"/>
      <c r="AC68"/>
      <c r="AD68"/>
      <c r="AE68"/>
    </row>
    <row r="69" spans="1:31" ht="24.95" customHeight="1" thickBot="1" x14ac:dyDescent="0.4">
      <c r="A69" s="2"/>
      <c r="B69" s="48"/>
      <c r="C69" s="49"/>
      <c r="D69" s="119" t="s">
        <v>106</v>
      </c>
      <c r="E69" s="115"/>
      <c r="F69" s="115"/>
      <c r="G69" s="120"/>
      <c r="H69" s="121"/>
      <c r="J69"/>
      <c r="K69"/>
      <c r="L69"/>
      <c r="M69"/>
      <c r="N69"/>
      <c r="O69"/>
      <c r="P69"/>
      <c r="Q69"/>
      <c r="R69"/>
      <c r="S69"/>
      <c r="T69"/>
      <c r="U69"/>
      <c r="V69"/>
      <c r="W69"/>
      <c r="X69"/>
      <c r="Y69"/>
      <c r="Z69"/>
      <c r="AA69"/>
      <c r="AB69"/>
      <c r="AC69"/>
      <c r="AD69"/>
      <c r="AE69"/>
    </row>
    <row r="70" spans="1:31" ht="56.25" x14ac:dyDescent="0.35">
      <c r="A70" s="2"/>
      <c r="B70" s="98">
        <v>28</v>
      </c>
      <c r="C70" s="72" t="s">
        <v>55</v>
      </c>
      <c r="D70" s="46" t="s">
        <v>133</v>
      </c>
      <c r="E70" s="21" t="s">
        <v>41</v>
      </c>
      <c r="F70" s="75">
        <v>3</v>
      </c>
      <c r="G70" s="73">
        <v>0</v>
      </c>
      <c r="H70" s="40">
        <f t="shared" ref="H70:H75" si="7">(F70*G70)</f>
        <v>0</v>
      </c>
      <c r="I70" s="244"/>
      <c r="J70"/>
      <c r="K70"/>
      <c r="L70"/>
      <c r="M70"/>
      <c r="N70"/>
      <c r="O70"/>
      <c r="P70"/>
      <c r="Q70"/>
      <c r="R70"/>
      <c r="S70"/>
      <c r="T70"/>
      <c r="U70"/>
      <c r="V70"/>
      <c r="W70"/>
      <c r="X70"/>
      <c r="Y70"/>
      <c r="Z70"/>
      <c r="AA70"/>
      <c r="AB70"/>
      <c r="AC70"/>
      <c r="AD70"/>
      <c r="AE70"/>
    </row>
    <row r="71" spans="1:31" ht="56.25" x14ac:dyDescent="0.35">
      <c r="A71" s="2"/>
      <c r="B71" s="71">
        <f>B70+1</f>
        <v>29</v>
      </c>
      <c r="C71" s="70" t="s">
        <v>55</v>
      </c>
      <c r="D71" s="7" t="s">
        <v>134</v>
      </c>
      <c r="E71" s="68" t="s">
        <v>41</v>
      </c>
      <c r="F71" s="76">
        <v>35</v>
      </c>
      <c r="G71" s="65">
        <v>0</v>
      </c>
      <c r="H71" s="41">
        <f t="shared" si="7"/>
        <v>0</v>
      </c>
      <c r="I71" s="244"/>
      <c r="J71"/>
      <c r="K71"/>
      <c r="L71"/>
      <c r="M71"/>
      <c r="N71"/>
      <c r="O71"/>
      <c r="P71"/>
      <c r="Q71"/>
      <c r="R71"/>
      <c r="S71"/>
      <c r="T71"/>
      <c r="U71"/>
      <c r="V71"/>
      <c r="W71"/>
      <c r="X71"/>
      <c r="Y71"/>
      <c r="Z71"/>
      <c r="AA71"/>
      <c r="AB71"/>
      <c r="AC71"/>
      <c r="AD71"/>
      <c r="AE71"/>
    </row>
    <row r="72" spans="1:31" ht="63" customHeight="1" x14ac:dyDescent="0.35">
      <c r="A72" s="2"/>
      <c r="B72" s="71">
        <f t="shared" ref="B72:B75" si="8">B71+1</f>
        <v>30</v>
      </c>
      <c r="C72" s="70" t="s">
        <v>55</v>
      </c>
      <c r="D72" s="7" t="s">
        <v>135</v>
      </c>
      <c r="E72" s="68" t="s">
        <v>41</v>
      </c>
      <c r="F72" s="76">
        <v>23</v>
      </c>
      <c r="G72" s="65">
        <v>0</v>
      </c>
      <c r="H72" s="41">
        <f t="shared" ref="H72" si="9">(F72*G72)</f>
        <v>0</v>
      </c>
      <c r="I72" s="244"/>
      <c r="J72"/>
      <c r="K72"/>
      <c r="L72"/>
      <c r="M72"/>
      <c r="N72"/>
      <c r="O72"/>
      <c r="P72"/>
      <c r="Q72"/>
      <c r="R72"/>
      <c r="S72"/>
      <c r="T72"/>
      <c r="U72"/>
      <c r="V72"/>
      <c r="W72"/>
      <c r="X72"/>
      <c r="Y72"/>
      <c r="Z72"/>
      <c r="AA72"/>
      <c r="AB72"/>
      <c r="AC72"/>
      <c r="AD72"/>
      <c r="AE72"/>
    </row>
    <row r="73" spans="1:31" ht="63" customHeight="1" x14ac:dyDescent="0.35">
      <c r="A73" s="2"/>
      <c r="B73" s="71">
        <f t="shared" si="8"/>
        <v>31</v>
      </c>
      <c r="C73" s="70" t="s">
        <v>55</v>
      </c>
      <c r="D73" s="7" t="s">
        <v>136</v>
      </c>
      <c r="E73" s="68" t="s">
        <v>41</v>
      </c>
      <c r="F73" s="76">
        <v>2</v>
      </c>
      <c r="G73" s="65">
        <v>0</v>
      </c>
      <c r="H73" s="41">
        <f t="shared" si="7"/>
        <v>0</v>
      </c>
      <c r="I73" s="244"/>
      <c r="J73"/>
      <c r="K73"/>
      <c r="L73"/>
      <c r="M73"/>
      <c r="N73"/>
      <c r="O73"/>
      <c r="P73"/>
      <c r="Q73"/>
      <c r="R73"/>
      <c r="S73"/>
      <c r="T73"/>
      <c r="U73"/>
      <c r="V73"/>
      <c r="W73"/>
      <c r="X73"/>
      <c r="Y73"/>
      <c r="Z73"/>
      <c r="AA73"/>
      <c r="AB73"/>
      <c r="AC73"/>
      <c r="AD73"/>
      <c r="AE73"/>
    </row>
    <row r="74" spans="1:31" ht="75" x14ac:dyDescent="0.35">
      <c r="A74" s="2"/>
      <c r="B74" s="71">
        <f t="shared" si="8"/>
        <v>32</v>
      </c>
      <c r="C74" s="70" t="s">
        <v>55</v>
      </c>
      <c r="D74" s="7" t="s">
        <v>86</v>
      </c>
      <c r="E74" s="20" t="s">
        <v>38</v>
      </c>
      <c r="F74" s="76">
        <v>154</v>
      </c>
      <c r="G74" s="65">
        <v>0</v>
      </c>
      <c r="H74" s="41">
        <f t="shared" si="7"/>
        <v>0</v>
      </c>
      <c r="I74" s="244"/>
      <c r="J74"/>
      <c r="K74"/>
      <c r="L74"/>
      <c r="M74"/>
      <c r="N74"/>
      <c r="O74"/>
      <c r="P74"/>
      <c r="Q74"/>
      <c r="R74"/>
      <c r="S74"/>
      <c r="T74"/>
      <c r="U74"/>
      <c r="V74"/>
      <c r="W74"/>
      <c r="X74"/>
      <c r="Y74"/>
      <c r="Z74"/>
      <c r="AA74"/>
      <c r="AB74"/>
      <c r="AC74"/>
      <c r="AD74"/>
      <c r="AE74"/>
    </row>
    <row r="75" spans="1:31" ht="57" thickBot="1" x14ac:dyDescent="0.4">
      <c r="A75" s="2"/>
      <c r="B75" s="31">
        <f t="shared" si="8"/>
        <v>33</v>
      </c>
      <c r="C75" s="25" t="s">
        <v>87</v>
      </c>
      <c r="D75" s="22" t="s">
        <v>137</v>
      </c>
      <c r="E75" s="24" t="s">
        <v>40</v>
      </c>
      <c r="F75" s="77">
        <v>4</v>
      </c>
      <c r="G75" s="74">
        <v>0</v>
      </c>
      <c r="H75" s="42">
        <f t="shared" si="7"/>
        <v>0</v>
      </c>
      <c r="I75" s="244"/>
      <c r="J75"/>
      <c r="K75"/>
      <c r="L75"/>
      <c r="M75"/>
      <c r="N75"/>
      <c r="O75"/>
      <c r="P75"/>
      <c r="Q75"/>
      <c r="R75"/>
      <c r="S75"/>
      <c r="T75"/>
      <c r="U75"/>
      <c r="V75"/>
      <c r="W75"/>
      <c r="X75"/>
      <c r="Y75"/>
      <c r="Z75"/>
      <c r="AA75"/>
      <c r="AB75"/>
      <c r="AC75"/>
      <c r="AD75"/>
      <c r="AE75"/>
    </row>
    <row r="76" spans="1:31" ht="24.95" customHeight="1" thickBot="1" x14ac:dyDescent="0.4">
      <c r="A76" s="2"/>
      <c r="B76" s="126"/>
      <c r="C76" s="269"/>
      <c r="D76" s="128" t="s">
        <v>102</v>
      </c>
      <c r="E76" s="129"/>
      <c r="F76" s="129"/>
      <c r="G76" s="130"/>
      <c r="H76" s="131"/>
      <c r="I76" s="244"/>
      <c r="J76"/>
      <c r="K76"/>
      <c r="L76"/>
      <c r="M76"/>
      <c r="N76"/>
      <c r="O76"/>
      <c r="P76"/>
      <c r="Q76"/>
      <c r="R76"/>
      <c r="S76"/>
      <c r="T76"/>
      <c r="U76"/>
      <c r="V76"/>
      <c r="W76"/>
      <c r="X76"/>
      <c r="Y76"/>
      <c r="Z76"/>
      <c r="AA76"/>
      <c r="AB76"/>
      <c r="AC76"/>
      <c r="AD76"/>
      <c r="AE76"/>
    </row>
    <row r="77" spans="1:31" ht="69" customHeight="1" x14ac:dyDescent="0.35">
      <c r="A77" s="2"/>
      <c r="B77" s="80">
        <v>34</v>
      </c>
      <c r="C77" s="81" t="s">
        <v>75</v>
      </c>
      <c r="D77" s="78" t="s">
        <v>88</v>
      </c>
      <c r="E77" s="100" t="s">
        <v>39</v>
      </c>
      <c r="F77" s="82">
        <v>296</v>
      </c>
      <c r="G77" s="79">
        <v>0</v>
      </c>
      <c r="H77" s="101">
        <f t="shared" ref="H77:H82" si="10">(F77*G77)</f>
        <v>0</v>
      </c>
      <c r="I77" s="244"/>
      <c r="J77"/>
      <c r="K77"/>
      <c r="L77"/>
      <c r="M77"/>
      <c r="N77"/>
      <c r="O77"/>
      <c r="P77"/>
      <c r="Q77"/>
      <c r="R77"/>
      <c r="S77"/>
      <c r="T77"/>
      <c r="U77"/>
      <c r="V77"/>
      <c r="W77"/>
      <c r="X77"/>
      <c r="Y77"/>
      <c r="Z77"/>
      <c r="AA77"/>
      <c r="AB77"/>
      <c r="AC77"/>
      <c r="AD77"/>
      <c r="AE77"/>
    </row>
    <row r="78" spans="1:31" ht="66.75" customHeight="1" thickBot="1" x14ac:dyDescent="0.4">
      <c r="A78" s="2"/>
      <c r="B78" s="71">
        <v>35</v>
      </c>
      <c r="C78" s="70" t="s">
        <v>75</v>
      </c>
      <c r="D78" s="7" t="s">
        <v>89</v>
      </c>
      <c r="E78" s="20" t="s">
        <v>39</v>
      </c>
      <c r="F78" s="76">
        <v>169</v>
      </c>
      <c r="G78" s="65">
        <v>0</v>
      </c>
      <c r="H78" s="41">
        <f t="shared" si="10"/>
        <v>0</v>
      </c>
      <c r="I78" s="244"/>
      <c r="J78"/>
      <c r="K78"/>
      <c r="L78"/>
      <c r="M78"/>
      <c r="N78"/>
      <c r="O78"/>
      <c r="P78"/>
      <c r="Q78"/>
      <c r="R78"/>
      <c r="S78"/>
      <c r="T78"/>
      <c r="U78"/>
      <c r="V78"/>
      <c r="W78"/>
      <c r="X78"/>
      <c r="Y78"/>
      <c r="Z78"/>
      <c r="AA78"/>
      <c r="AB78"/>
      <c r="AC78"/>
      <c r="AD78"/>
      <c r="AE78"/>
    </row>
    <row r="79" spans="1:31" ht="19.5" thickBot="1" x14ac:dyDescent="0.4">
      <c r="A79" s="2"/>
      <c r="B79" s="138"/>
      <c r="C79" s="139"/>
      <c r="D79" s="47" t="s">
        <v>132</v>
      </c>
      <c r="E79" s="140"/>
      <c r="F79" s="117"/>
      <c r="G79" s="141"/>
      <c r="H79" s="142"/>
      <c r="I79" s="244"/>
      <c r="J79"/>
      <c r="K79"/>
      <c r="L79"/>
      <c r="M79"/>
      <c r="N79"/>
      <c r="O79"/>
      <c r="P79"/>
      <c r="Q79"/>
      <c r="R79"/>
      <c r="S79"/>
      <c r="T79"/>
      <c r="U79"/>
      <c r="V79"/>
      <c r="W79"/>
      <c r="X79"/>
      <c r="Y79"/>
      <c r="Z79"/>
      <c r="AA79"/>
      <c r="AB79"/>
      <c r="AC79"/>
      <c r="AD79"/>
      <c r="AE79"/>
    </row>
    <row r="80" spans="1:31" ht="37.5" x14ac:dyDescent="0.35">
      <c r="A80" s="2"/>
      <c r="B80" s="83">
        <v>36</v>
      </c>
      <c r="C80" s="70" t="s">
        <v>131</v>
      </c>
      <c r="D80" s="7" t="s">
        <v>138</v>
      </c>
      <c r="E80" s="20" t="s">
        <v>38</v>
      </c>
      <c r="F80" s="82">
        <v>2056</v>
      </c>
      <c r="G80" s="65">
        <v>0</v>
      </c>
      <c r="H80" s="41">
        <f t="shared" si="10"/>
        <v>0</v>
      </c>
      <c r="I80" s="244"/>
      <c r="J80"/>
      <c r="K80"/>
      <c r="L80"/>
      <c r="M80"/>
      <c r="N80"/>
      <c r="O80"/>
      <c r="P80"/>
      <c r="Q80"/>
      <c r="R80"/>
      <c r="S80"/>
      <c r="T80"/>
      <c r="U80"/>
      <c r="V80"/>
      <c r="W80"/>
      <c r="X80"/>
      <c r="Y80"/>
      <c r="Z80"/>
      <c r="AA80"/>
      <c r="AB80"/>
      <c r="AC80"/>
      <c r="AD80"/>
      <c r="AE80"/>
    </row>
    <row r="81" spans="1:31" ht="56.25" x14ac:dyDescent="0.35">
      <c r="A81" s="2"/>
      <c r="B81" s="143">
        <f>B80+1</f>
        <v>37</v>
      </c>
      <c r="C81" s="144" t="s">
        <v>131</v>
      </c>
      <c r="D81" s="145" t="s">
        <v>139</v>
      </c>
      <c r="E81" s="99" t="s">
        <v>41</v>
      </c>
      <c r="F81" s="146">
        <v>2</v>
      </c>
      <c r="G81" s="147">
        <v>0</v>
      </c>
      <c r="H81" s="41">
        <f t="shared" si="10"/>
        <v>0</v>
      </c>
      <c r="I81" s="244"/>
      <c r="J81"/>
      <c r="K81"/>
      <c r="L81"/>
      <c r="M81"/>
      <c r="N81"/>
      <c r="O81"/>
      <c r="P81"/>
      <c r="Q81"/>
      <c r="R81"/>
      <c r="S81"/>
      <c r="T81"/>
      <c r="U81"/>
      <c r="V81"/>
      <c r="W81"/>
      <c r="X81"/>
      <c r="Y81"/>
      <c r="Z81"/>
      <c r="AA81"/>
      <c r="AB81"/>
      <c r="AC81"/>
      <c r="AD81"/>
      <c r="AE81"/>
    </row>
    <row r="82" spans="1:31" ht="75" x14ac:dyDescent="0.35">
      <c r="A82" s="2"/>
      <c r="B82" s="56">
        <v>38</v>
      </c>
      <c r="C82" s="144"/>
      <c r="D82" s="145" t="s">
        <v>140</v>
      </c>
      <c r="E82" s="99" t="s">
        <v>41</v>
      </c>
      <c r="F82" s="146">
        <v>22</v>
      </c>
      <c r="G82" s="147">
        <v>0</v>
      </c>
      <c r="H82" s="41">
        <f t="shared" si="10"/>
        <v>0</v>
      </c>
      <c r="I82" s="244"/>
      <c r="J82"/>
      <c r="K82"/>
      <c r="L82"/>
      <c r="M82"/>
      <c r="N82"/>
      <c r="O82"/>
      <c r="P82"/>
      <c r="Q82"/>
      <c r="R82"/>
      <c r="S82"/>
      <c r="T82"/>
      <c r="U82"/>
      <c r="V82"/>
      <c r="W82"/>
      <c r="X82"/>
      <c r="Y82"/>
      <c r="Z82"/>
      <c r="AA82"/>
      <c r="AB82"/>
      <c r="AC82"/>
      <c r="AD82"/>
      <c r="AE82"/>
    </row>
    <row r="83" spans="1:31" ht="94.5" thickBot="1" x14ac:dyDescent="0.4">
      <c r="A83" s="2"/>
      <c r="B83" s="143">
        <v>39</v>
      </c>
      <c r="C83" s="144"/>
      <c r="D83" s="145" t="s">
        <v>141</v>
      </c>
      <c r="E83" s="99" t="s">
        <v>41</v>
      </c>
      <c r="F83" s="146">
        <v>4</v>
      </c>
      <c r="G83" s="147">
        <v>0</v>
      </c>
      <c r="H83" s="41">
        <f t="shared" ref="H83" si="11">(F83*G83)</f>
        <v>0</v>
      </c>
      <c r="I83" s="244"/>
      <c r="J83"/>
      <c r="K83"/>
      <c r="L83"/>
      <c r="M83"/>
      <c r="N83"/>
      <c r="O83"/>
      <c r="P83"/>
      <c r="Q83"/>
      <c r="R83"/>
      <c r="S83"/>
      <c r="T83"/>
      <c r="U83"/>
      <c r="V83"/>
      <c r="W83"/>
      <c r="X83"/>
      <c r="Y83"/>
      <c r="Z83"/>
      <c r="AA83"/>
      <c r="AB83"/>
      <c r="AC83"/>
      <c r="AD83"/>
      <c r="AE83"/>
    </row>
    <row r="84" spans="1:31" ht="22.5" customHeight="1" thickBot="1" x14ac:dyDescent="0.3">
      <c r="A84" s="2"/>
      <c r="B84" s="160" t="s">
        <v>130</v>
      </c>
      <c r="C84" s="161"/>
      <c r="D84" s="161"/>
      <c r="E84" s="161"/>
      <c r="F84" s="161"/>
      <c r="G84" s="162"/>
      <c r="H84" s="226">
        <f>SUM(H70:H83)</f>
        <v>0</v>
      </c>
      <c r="J84"/>
      <c r="K84"/>
      <c r="L84"/>
      <c r="M84"/>
      <c r="N84"/>
      <c r="O84"/>
      <c r="P84"/>
      <c r="Q84"/>
      <c r="R84"/>
      <c r="S84"/>
      <c r="T84"/>
      <c r="U84"/>
      <c r="V84"/>
      <c r="W84"/>
      <c r="X84"/>
      <c r="Y84"/>
      <c r="Z84"/>
      <c r="AA84"/>
      <c r="AB84"/>
      <c r="AC84"/>
      <c r="AD84"/>
      <c r="AE84"/>
    </row>
    <row r="85" spans="1:31" ht="19.5" thickBot="1" x14ac:dyDescent="0.4">
      <c r="B85" s="257"/>
      <c r="C85" s="258"/>
      <c r="D85" s="259"/>
      <c r="E85" s="57"/>
      <c r="F85" s="260"/>
      <c r="G85" s="261"/>
      <c r="H85" s="262"/>
    </row>
    <row r="86" spans="1:31" ht="29.25" customHeight="1" thickBot="1" x14ac:dyDescent="0.4">
      <c r="A86" s="10"/>
      <c r="B86" s="39"/>
      <c r="C86" s="90"/>
      <c r="D86" s="217" t="s">
        <v>116</v>
      </c>
      <c r="E86" s="218"/>
      <c r="F86" s="218"/>
      <c r="G86" s="219"/>
      <c r="H86" s="91"/>
    </row>
    <row r="87" spans="1:31" ht="18.75" x14ac:dyDescent="0.35">
      <c r="A87" s="10"/>
      <c r="B87" s="28"/>
      <c r="C87" s="29"/>
      <c r="D87" s="92" t="s">
        <v>46</v>
      </c>
      <c r="E87" s="92"/>
      <c r="F87" s="93"/>
      <c r="G87" s="92"/>
      <c r="H87" s="63">
        <f>H30</f>
        <v>0</v>
      </c>
    </row>
    <row r="88" spans="1:31" ht="18.75" x14ac:dyDescent="0.35">
      <c r="A88" s="10"/>
      <c r="B88" s="30"/>
      <c r="C88" s="9"/>
      <c r="D88" s="58" t="s">
        <v>47</v>
      </c>
      <c r="E88" s="58"/>
      <c r="F88" s="59"/>
      <c r="G88" s="60"/>
      <c r="H88" s="64">
        <f>H35</f>
        <v>0</v>
      </c>
    </row>
    <row r="89" spans="1:31" s="2" customFormat="1" ht="18.75" x14ac:dyDescent="0.35">
      <c r="A89" s="10"/>
      <c r="B89" s="54"/>
      <c r="C89" s="55"/>
      <c r="D89" s="58" t="s">
        <v>48</v>
      </c>
      <c r="E89" s="61"/>
      <c r="F89" s="59"/>
      <c r="G89" s="60"/>
      <c r="H89" s="64">
        <f>H42</f>
        <v>0</v>
      </c>
      <c r="I89" s="239"/>
    </row>
    <row r="90" spans="1:31" s="2" customFormat="1" ht="18.75" x14ac:dyDescent="0.35">
      <c r="A90" s="1"/>
      <c r="B90" s="11"/>
      <c r="C90" s="7"/>
      <c r="D90" s="61" t="s">
        <v>49</v>
      </c>
      <c r="E90" s="61"/>
      <c r="F90" s="62"/>
      <c r="G90" s="61"/>
      <c r="H90" s="64">
        <f>H51</f>
        <v>0</v>
      </c>
      <c r="I90" s="239"/>
    </row>
    <row r="91" spans="1:31" s="2" customFormat="1" ht="18.75" x14ac:dyDescent="0.35">
      <c r="A91" s="1"/>
      <c r="B91" s="11"/>
      <c r="C91" s="7"/>
      <c r="D91" s="61" t="s">
        <v>50</v>
      </c>
      <c r="E91" s="61"/>
      <c r="F91" s="62"/>
      <c r="G91" s="61"/>
      <c r="H91" s="64">
        <f>H54</f>
        <v>0</v>
      </c>
      <c r="I91" s="239"/>
    </row>
    <row r="92" spans="1:31" s="2" customFormat="1" ht="18.75" x14ac:dyDescent="0.35">
      <c r="A92" s="1"/>
      <c r="B92" s="11"/>
      <c r="C92" s="7"/>
      <c r="D92" s="61" t="s">
        <v>126</v>
      </c>
      <c r="E92" s="61"/>
      <c r="F92" s="62"/>
      <c r="G92" s="61"/>
      <c r="H92" s="64">
        <f>H67</f>
        <v>0</v>
      </c>
      <c r="I92" s="247"/>
    </row>
    <row r="93" spans="1:31" s="2" customFormat="1" ht="37.5" customHeight="1" thickBot="1" x14ac:dyDescent="0.4">
      <c r="A93" s="1"/>
      <c r="B93" s="220"/>
      <c r="C93" s="221"/>
      <c r="D93" s="222" t="s">
        <v>104</v>
      </c>
      <c r="E93" s="222"/>
      <c r="F93" s="222"/>
      <c r="G93" s="222"/>
      <c r="H93" s="223">
        <f>H84</f>
        <v>0</v>
      </c>
      <c r="I93" s="239"/>
    </row>
    <row r="94" spans="1:31" s="2" customFormat="1" ht="18.75" customHeight="1" thickBot="1" x14ac:dyDescent="0.4">
      <c r="A94" s="1"/>
      <c r="B94" s="163" t="s">
        <v>128</v>
      </c>
      <c r="C94" s="164"/>
      <c r="D94" s="164"/>
      <c r="E94" s="164"/>
      <c r="F94" s="164"/>
      <c r="G94" s="165"/>
      <c r="H94" s="225">
        <f>SUM(H87:H93)</f>
        <v>0</v>
      </c>
      <c r="I94" s="239"/>
    </row>
    <row r="95" spans="1:31" x14ac:dyDescent="0.35">
      <c r="D95" s="51" t="s">
        <v>51</v>
      </c>
    </row>
    <row r="96" spans="1:31" ht="18.75" x14ac:dyDescent="0.35">
      <c r="A96" s="84"/>
      <c r="B96" s="85"/>
      <c r="C96" s="85"/>
      <c r="D96" s="86" t="s">
        <v>79</v>
      </c>
      <c r="E96" s="85"/>
      <c r="F96" s="87"/>
      <c r="G96" s="88"/>
      <c r="H96" s="89"/>
      <c r="I96" s="244"/>
      <c r="J96"/>
      <c r="K96"/>
      <c r="L96"/>
      <c r="M96"/>
      <c r="N96"/>
      <c r="O96"/>
      <c r="P96"/>
      <c r="Q96"/>
      <c r="R96"/>
      <c r="S96"/>
      <c r="T96"/>
      <c r="U96"/>
      <c r="V96"/>
      <c r="W96"/>
      <c r="X96"/>
      <c r="Y96"/>
      <c r="Z96"/>
      <c r="AA96"/>
      <c r="AB96"/>
      <c r="AC96"/>
      <c r="AD96"/>
      <c r="AE96"/>
    </row>
    <row r="97" spans="1:31" ht="18.75" x14ac:dyDescent="0.35">
      <c r="A97" s="84"/>
      <c r="B97" s="85"/>
      <c r="C97" s="85"/>
      <c r="D97" s="86" t="s">
        <v>80</v>
      </c>
      <c r="E97" s="85"/>
      <c r="F97" s="87"/>
      <c r="G97" s="88"/>
      <c r="H97" s="89"/>
      <c r="I97" s="244"/>
      <c r="J97"/>
      <c r="K97"/>
      <c r="L97"/>
      <c r="M97"/>
      <c r="N97"/>
      <c r="O97"/>
      <c r="P97"/>
      <c r="Q97"/>
      <c r="R97"/>
      <c r="S97"/>
      <c r="T97"/>
      <c r="U97"/>
      <c r="V97"/>
      <c r="W97"/>
      <c r="X97"/>
      <c r="Y97"/>
      <c r="Z97"/>
      <c r="AA97"/>
      <c r="AB97"/>
      <c r="AC97"/>
      <c r="AD97"/>
      <c r="AE97"/>
    </row>
    <row r="98" spans="1:31" ht="18.75" x14ac:dyDescent="0.35">
      <c r="A98" s="84"/>
      <c r="B98" s="85"/>
      <c r="C98" s="85"/>
      <c r="D98" s="86" t="s">
        <v>81</v>
      </c>
      <c r="E98" s="85"/>
      <c r="F98" s="87"/>
      <c r="G98" s="88"/>
      <c r="H98" s="89"/>
      <c r="I98" s="244"/>
      <c r="J98"/>
      <c r="K98"/>
      <c r="L98"/>
      <c r="M98"/>
      <c r="N98"/>
      <c r="O98"/>
      <c r="P98"/>
      <c r="Q98"/>
      <c r="R98"/>
      <c r="S98"/>
      <c r="T98"/>
      <c r="U98"/>
      <c r="V98"/>
      <c r="W98"/>
      <c r="X98"/>
      <c r="Y98"/>
      <c r="Z98"/>
      <c r="AA98"/>
      <c r="AB98"/>
      <c r="AC98"/>
      <c r="AD98"/>
      <c r="AE98"/>
    </row>
    <row r="99" spans="1:31" ht="5.25" customHeight="1" x14ac:dyDescent="0.35"/>
  </sheetData>
  <mergeCells count="31">
    <mergeCell ref="B84:G84"/>
    <mergeCell ref="D86:G86"/>
    <mergeCell ref="B94:G94"/>
    <mergeCell ref="D19:H19"/>
    <mergeCell ref="E30:G30"/>
    <mergeCell ref="B35:G35"/>
    <mergeCell ref="B42:G42"/>
    <mergeCell ref="B51:G51"/>
    <mergeCell ref="B54:G54"/>
    <mergeCell ref="D67:G67"/>
    <mergeCell ref="E59:G59"/>
    <mergeCell ref="E66:G66"/>
    <mergeCell ref="E63:G63"/>
    <mergeCell ref="D18:H18"/>
    <mergeCell ref="D7:H7"/>
    <mergeCell ref="D8:H8"/>
    <mergeCell ref="D9:H9"/>
    <mergeCell ref="D10:H10"/>
    <mergeCell ref="D11:H11"/>
    <mergeCell ref="D12:H12"/>
    <mergeCell ref="D13:H13"/>
    <mergeCell ref="D14:H14"/>
    <mergeCell ref="D15:H15"/>
    <mergeCell ref="D16:H16"/>
    <mergeCell ref="D17:H17"/>
    <mergeCell ref="D6:H6"/>
    <mergeCell ref="B1:H1"/>
    <mergeCell ref="B2:H2"/>
    <mergeCell ref="B3:H3"/>
    <mergeCell ref="D4:H4"/>
    <mergeCell ref="D5:H5"/>
  </mergeCells>
  <phoneticPr fontId="13" type="noConversion"/>
  <pageMargins left="0.70866141732283472" right="0.70866141732283472" top="0.74803149606299213" bottom="0.74803149606299213" header="0.31496062992125984" footer="0.31496062992125984"/>
  <pageSetup paperSize="9" scale="53" fitToHeight="0" orientation="portrait" r:id="rId1"/>
  <headerFooter>
    <oddHeader>&amp;CБАРАЊЕ ЗА ПОНУДИ - Тендер 10 - Дел 1 - Анекс 1
Реф. Бр.: LRCP-9034-9210-MK-RFB-A.2.1.10 - Тендер 10 -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Струмица&amp;CИзведба баљ улица 23-ти Октомври 3-та Фаза&amp;R&amp;P/&amp;N</oddFooter>
  </headerFooter>
  <rowBreaks count="4" manualBreakCount="4">
    <brk id="19" max="8" man="1"/>
    <brk id="42" max="8" man="1"/>
    <brk id="51" max="8" man="1"/>
    <brk id="67" max="8"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
  <sheetViews>
    <sheetView view="pageBreakPreview" zoomScale="82" zoomScaleNormal="100" zoomScaleSheetLayoutView="82" workbookViewId="0">
      <selection activeCell="G32" sqref="G32"/>
    </sheetView>
  </sheetViews>
  <sheetFormatPr defaultRowHeight="18.75" x14ac:dyDescent="0.35"/>
  <cols>
    <col min="1" max="1" width="6.28515625" style="111" customWidth="1"/>
    <col min="2" max="6" width="9.140625" style="110" customWidth="1"/>
    <col min="7" max="7" width="30.5703125" style="110" customWidth="1"/>
    <col min="8" max="8" width="23" style="110" customWidth="1"/>
    <col min="9" max="9" width="27.85546875" style="111" customWidth="1"/>
    <col min="10" max="10" width="22.140625" style="111" customWidth="1"/>
    <col min="11" max="11" width="23.85546875" style="111" customWidth="1"/>
    <col min="12" max="12" width="26.7109375" style="111" customWidth="1"/>
    <col min="13" max="248" width="9.140625" style="111"/>
    <col min="249" max="249" width="6.28515625" style="111" customWidth="1"/>
    <col min="250" max="254" width="9.140625" style="111" customWidth="1"/>
    <col min="255" max="255" width="20.85546875" style="111" customWidth="1"/>
    <col min="256" max="256" width="25" style="111" customWidth="1"/>
    <col min="257" max="504" width="9.140625" style="111"/>
    <col min="505" max="505" width="6.28515625" style="111" customWidth="1"/>
    <col min="506" max="510" width="9.140625" style="111" customWidth="1"/>
    <col min="511" max="511" width="20.85546875" style="111" customWidth="1"/>
    <col min="512" max="512" width="25" style="111" customWidth="1"/>
    <col min="513" max="760" width="9.140625" style="111"/>
    <col min="761" max="761" width="6.28515625" style="111" customWidth="1"/>
    <col min="762" max="766" width="9.140625" style="111" customWidth="1"/>
    <col min="767" max="767" width="20.85546875" style="111" customWidth="1"/>
    <col min="768" max="768" width="25" style="111" customWidth="1"/>
    <col min="769" max="1016" width="9.140625" style="111"/>
    <col min="1017" max="1017" width="6.28515625" style="111" customWidth="1"/>
    <col min="1018" max="1022" width="9.140625" style="111" customWidth="1"/>
    <col min="1023" max="1023" width="20.85546875" style="111" customWidth="1"/>
    <col min="1024" max="1024" width="25" style="111" customWidth="1"/>
    <col min="1025" max="1272" width="9.140625" style="111"/>
    <col min="1273" max="1273" width="6.28515625" style="111" customWidth="1"/>
    <col min="1274" max="1278" width="9.140625" style="111" customWidth="1"/>
    <col min="1279" max="1279" width="20.85546875" style="111" customWidth="1"/>
    <col min="1280" max="1280" width="25" style="111" customWidth="1"/>
    <col min="1281" max="1528" width="9.140625" style="111"/>
    <col min="1529" max="1529" width="6.28515625" style="111" customWidth="1"/>
    <col min="1530" max="1534" width="9.140625" style="111" customWidth="1"/>
    <col min="1535" max="1535" width="20.85546875" style="111" customWidth="1"/>
    <col min="1536" max="1536" width="25" style="111" customWidth="1"/>
    <col min="1537" max="1784" width="9.140625" style="111"/>
    <col min="1785" max="1785" width="6.28515625" style="111" customWidth="1"/>
    <col min="1786" max="1790" width="9.140625" style="111" customWidth="1"/>
    <col min="1791" max="1791" width="20.85546875" style="111" customWidth="1"/>
    <col min="1792" max="1792" width="25" style="111" customWidth="1"/>
    <col min="1793" max="2040" width="9.140625" style="111"/>
    <col min="2041" max="2041" width="6.28515625" style="111" customWidth="1"/>
    <col min="2042" max="2046" width="9.140625" style="111" customWidth="1"/>
    <col min="2047" max="2047" width="20.85546875" style="111" customWidth="1"/>
    <col min="2048" max="2048" width="25" style="111" customWidth="1"/>
    <col min="2049" max="2296" width="9.140625" style="111"/>
    <col min="2297" max="2297" width="6.28515625" style="111" customWidth="1"/>
    <col min="2298" max="2302" width="9.140625" style="111" customWidth="1"/>
    <col min="2303" max="2303" width="20.85546875" style="111" customWidth="1"/>
    <col min="2304" max="2304" width="25" style="111" customWidth="1"/>
    <col min="2305" max="2552" width="9.140625" style="111"/>
    <col min="2553" max="2553" width="6.28515625" style="111" customWidth="1"/>
    <col min="2554" max="2558" width="9.140625" style="111" customWidth="1"/>
    <col min="2559" max="2559" width="20.85546875" style="111" customWidth="1"/>
    <col min="2560" max="2560" width="25" style="111" customWidth="1"/>
    <col min="2561" max="2808" width="9.140625" style="111"/>
    <col min="2809" max="2809" width="6.28515625" style="111" customWidth="1"/>
    <col min="2810" max="2814" width="9.140625" style="111" customWidth="1"/>
    <col min="2815" max="2815" width="20.85546875" style="111" customWidth="1"/>
    <col min="2816" max="2816" width="25" style="111" customWidth="1"/>
    <col min="2817" max="3064" width="9.140625" style="111"/>
    <col min="3065" max="3065" width="6.28515625" style="111" customWidth="1"/>
    <col min="3066" max="3070" width="9.140625" style="111" customWidth="1"/>
    <col min="3071" max="3071" width="20.85546875" style="111" customWidth="1"/>
    <col min="3072" max="3072" width="25" style="111" customWidth="1"/>
    <col min="3073" max="3320" width="9.140625" style="111"/>
    <col min="3321" max="3321" width="6.28515625" style="111" customWidth="1"/>
    <col min="3322" max="3326" width="9.140625" style="111" customWidth="1"/>
    <col min="3327" max="3327" width="20.85546875" style="111" customWidth="1"/>
    <col min="3328" max="3328" width="25" style="111" customWidth="1"/>
    <col min="3329" max="3576" width="9.140625" style="111"/>
    <col min="3577" max="3577" width="6.28515625" style="111" customWidth="1"/>
    <col min="3578" max="3582" width="9.140625" style="111" customWidth="1"/>
    <col min="3583" max="3583" width="20.85546875" style="111" customWidth="1"/>
    <col min="3584" max="3584" width="25" style="111" customWidth="1"/>
    <col min="3585" max="3832" width="9.140625" style="111"/>
    <col min="3833" max="3833" width="6.28515625" style="111" customWidth="1"/>
    <col min="3834" max="3838" width="9.140625" style="111" customWidth="1"/>
    <col min="3839" max="3839" width="20.85546875" style="111" customWidth="1"/>
    <col min="3840" max="3840" width="25" style="111" customWidth="1"/>
    <col min="3841" max="4088" width="9.140625" style="111"/>
    <col min="4089" max="4089" width="6.28515625" style="111" customWidth="1"/>
    <col min="4090" max="4094" width="9.140625" style="111" customWidth="1"/>
    <col min="4095" max="4095" width="20.85546875" style="111" customWidth="1"/>
    <col min="4096" max="4096" width="25" style="111" customWidth="1"/>
    <col min="4097" max="4344" width="9.140625" style="111"/>
    <col min="4345" max="4345" width="6.28515625" style="111" customWidth="1"/>
    <col min="4346" max="4350" width="9.140625" style="111" customWidth="1"/>
    <col min="4351" max="4351" width="20.85546875" style="111" customWidth="1"/>
    <col min="4352" max="4352" width="25" style="111" customWidth="1"/>
    <col min="4353" max="4600" width="9.140625" style="111"/>
    <col min="4601" max="4601" width="6.28515625" style="111" customWidth="1"/>
    <col min="4602" max="4606" width="9.140625" style="111" customWidth="1"/>
    <col min="4607" max="4607" width="20.85546875" style="111" customWidth="1"/>
    <col min="4608" max="4608" width="25" style="111" customWidth="1"/>
    <col min="4609" max="4856" width="9.140625" style="111"/>
    <col min="4857" max="4857" width="6.28515625" style="111" customWidth="1"/>
    <col min="4858" max="4862" width="9.140625" style="111" customWidth="1"/>
    <col min="4863" max="4863" width="20.85546875" style="111" customWidth="1"/>
    <col min="4864" max="4864" width="25" style="111" customWidth="1"/>
    <col min="4865" max="5112" width="9.140625" style="111"/>
    <col min="5113" max="5113" width="6.28515625" style="111" customWidth="1"/>
    <col min="5114" max="5118" width="9.140625" style="111" customWidth="1"/>
    <col min="5119" max="5119" width="20.85546875" style="111" customWidth="1"/>
    <col min="5120" max="5120" width="25" style="111" customWidth="1"/>
    <col min="5121" max="5368" width="9.140625" style="111"/>
    <col min="5369" max="5369" width="6.28515625" style="111" customWidth="1"/>
    <col min="5370" max="5374" width="9.140625" style="111" customWidth="1"/>
    <col min="5375" max="5375" width="20.85546875" style="111" customWidth="1"/>
    <col min="5376" max="5376" width="25" style="111" customWidth="1"/>
    <col min="5377" max="5624" width="9.140625" style="111"/>
    <col min="5625" max="5625" width="6.28515625" style="111" customWidth="1"/>
    <col min="5626" max="5630" width="9.140625" style="111" customWidth="1"/>
    <col min="5631" max="5631" width="20.85546875" style="111" customWidth="1"/>
    <col min="5632" max="5632" width="25" style="111" customWidth="1"/>
    <col min="5633" max="5880" width="9.140625" style="111"/>
    <col min="5881" max="5881" width="6.28515625" style="111" customWidth="1"/>
    <col min="5882" max="5886" width="9.140625" style="111" customWidth="1"/>
    <col min="5887" max="5887" width="20.85546875" style="111" customWidth="1"/>
    <col min="5888" max="5888" width="25" style="111" customWidth="1"/>
    <col min="5889" max="6136" width="9.140625" style="111"/>
    <col min="6137" max="6137" width="6.28515625" style="111" customWidth="1"/>
    <col min="6138" max="6142" width="9.140625" style="111" customWidth="1"/>
    <col min="6143" max="6143" width="20.85546875" style="111" customWidth="1"/>
    <col min="6144" max="6144" width="25" style="111" customWidth="1"/>
    <col min="6145" max="6392" width="9.140625" style="111"/>
    <col min="6393" max="6393" width="6.28515625" style="111" customWidth="1"/>
    <col min="6394" max="6398" width="9.140625" style="111" customWidth="1"/>
    <col min="6399" max="6399" width="20.85546875" style="111" customWidth="1"/>
    <col min="6400" max="6400" width="25" style="111" customWidth="1"/>
    <col min="6401" max="6648" width="9.140625" style="111"/>
    <col min="6649" max="6649" width="6.28515625" style="111" customWidth="1"/>
    <col min="6650" max="6654" width="9.140625" style="111" customWidth="1"/>
    <col min="6655" max="6655" width="20.85546875" style="111" customWidth="1"/>
    <col min="6656" max="6656" width="25" style="111" customWidth="1"/>
    <col min="6657" max="6904" width="9.140625" style="111"/>
    <col min="6905" max="6905" width="6.28515625" style="111" customWidth="1"/>
    <col min="6906" max="6910" width="9.140625" style="111" customWidth="1"/>
    <col min="6911" max="6911" width="20.85546875" style="111" customWidth="1"/>
    <col min="6912" max="6912" width="25" style="111" customWidth="1"/>
    <col min="6913" max="7160" width="9.140625" style="111"/>
    <col min="7161" max="7161" width="6.28515625" style="111" customWidth="1"/>
    <col min="7162" max="7166" width="9.140625" style="111" customWidth="1"/>
    <col min="7167" max="7167" width="20.85546875" style="111" customWidth="1"/>
    <col min="7168" max="7168" width="25" style="111" customWidth="1"/>
    <col min="7169" max="7416" width="9.140625" style="111"/>
    <col min="7417" max="7417" width="6.28515625" style="111" customWidth="1"/>
    <col min="7418" max="7422" width="9.140625" style="111" customWidth="1"/>
    <col min="7423" max="7423" width="20.85546875" style="111" customWidth="1"/>
    <col min="7424" max="7424" width="25" style="111" customWidth="1"/>
    <col min="7425" max="7672" width="9.140625" style="111"/>
    <col min="7673" max="7673" width="6.28515625" style="111" customWidth="1"/>
    <col min="7674" max="7678" width="9.140625" style="111" customWidth="1"/>
    <col min="7679" max="7679" width="20.85546875" style="111" customWidth="1"/>
    <col min="7680" max="7680" width="25" style="111" customWidth="1"/>
    <col min="7681" max="7928" width="9.140625" style="111"/>
    <col min="7929" max="7929" width="6.28515625" style="111" customWidth="1"/>
    <col min="7930" max="7934" width="9.140625" style="111" customWidth="1"/>
    <col min="7935" max="7935" width="20.85546875" style="111" customWidth="1"/>
    <col min="7936" max="7936" width="25" style="111" customWidth="1"/>
    <col min="7937" max="8184" width="9.140625" style="111"/>
    <col min="8185" max="8185" width="6.28515625" style="111" customWidth="1"/>
    <col min="8186" max="8190" width="9.140625" style="111" customWidth="1"/>
    <col min="8191" max="8191" width="20.85546875" style="111" customWidth="1"/>
    <col min="8192" max="8192" width="25" style="111" customWidth="1"/>
    <col min="8193" max="8440" width="9.140625" style="111"/>
    <col min="8441" max="8441" width="6.28515625" style="111" customWidth="1"/>
    <col min="8442" max="8446" width="9.140625" style="111" customWidth="1"/>
    <col min="8447" max="8447" width="20.85546875" style="111" customWidth="1"/>
    <col min="8448" max="8448" width="25" style="111" customWidth="1"/>
    <col min="8449" max="8696" width="9.140625" style="111"/>
    <col min="8697" max="8697" width="6.28515625" style="111" customWidth="1"/>
    <col min="8698" max="8702" width="9.140625" style="111" customWidth="1"/>
    <col min="8703" max="8703" width="20.85546875" style="111" customWidth="1"/>
    <col min="8704" max="8704" width="25" style="111" customWidth="1"/>
    <col min="8705" max="8952" width="9.140625" style="111"/>
    <col min="8953" max="8953" width="6.28515625" style="111" customWidth="1"/>
    <col min="8954" max="8958" width="9.140625" style="111" customWidth="1"/>
    <col min="8959" max="8959" width="20.85546875" style="111" customWidth="1"/>
    <col min="8960" max="8960" width="25" style="111" customWidth="1"/>
    <col min="8961" max="9208" width="9.140625" style="111"/>
    <col min="9209" max="9209" width="6.28515625" style="111" customWidth="1"/>
    <col min="9210" max="9214" width="9.140625" style="111" customWidth="1"/>
    <col min="9215" max="9215" width="20.85546875" style="111" customWidth="1"/>
    <col min="9216" max="9216" width="25" style="111" customWidth="1"/>
    <col min="9217" max="9464" width="9.140625" style="111"/>
    <col min="9465" max="9465" width="6.28515625" style="111" customWidth="1"/>
    <col min="9466" max="9470" width="9.140625" style="111" customWidth="1"/>
    <col min="9471" max="9471" width="20.85546875" style="111" customWidth="1"/>
    <col min="9472" max="9472" width="25" style="111" customWidth="1"/>
    <col min="9473" max="9720" width="9.140625" style="111"/>
    <col min="9721" max="9721" width="6.28515625" style="111" customWidth="1"/>
    <col min="9722" max="9726" width="9.140625" style="111" customWidth="1"/>
    <col min="9727" max="9727" width="20.85546875" style="111" customWidth="1"/>
    <col min="9728" max="9728" width="25" style="111" customWidth="1"/>
    <col min="9729" max="9976" width="9.140625" style="111"/>
    <col min="9977" max="9977" width="6.28515625" style="111" customWidth="1"/>
    <col min="9978" max="9982" width="9.140625" style="111" customWidth="1"/>
    <col min="9983" max="9983" width="20.85546875" style="111" customWidth="1"/>
    <col min="9984" max="9984" width="25" style="111" customWidth="1"/>
    <col min="9985" max="10232" width="9.140625" style="111"/>
    <col min="10233" max="10233" width="6.28515625" style="111" customWidth="1"/>
    <col min="10234" max="10238" width="9.140625" style="111" customWidth="1"/>
    <col min="10239" max="10239" width="20.85546875" style="111" customWidth="1"/>
    <col min="10240" max="10240" width="25" style="111" customWidth="1"/>
    <col min="10241" max="10488" width="9.140625" style="111"/>
    <col min="10489" max="10489" width="6.28515625" style="111" customWidth="1"/>
    <col min="10490" max="10494" width="9.140625" style="111" customWidth="1"/>
    <col min="10495" max="10495" width="20.85546875" style="111" customWidth="1"/>
    <col min="10496" max="10496" width="25" style="111" customWidth="1"/>
    <col min="10497" max="10744" width="9.140625" style="111"/>
    <col min="10745" max="10745" width="6.28515625" style="111" customWidth="1"/>
    <col min="10746" max="10750" width="9.140625" style="111" customWidth="1"/>
    <col min="10751" max="10751" width="20.85546875" style="111" customWidth="1"/>
    <col min="10752" max="10752" width="25" style="111" customWidth="1"/>
    <col min="10753" max="11000" width="9.140625" style="111"/>
    <col min="11001" max="11001" width="6.28515625" style="111" customWidth="1"/>
    <col min="11002" max="11006" width="9.140625" style="111" customWidth="1"/>
    <col min="11007" max="11007" width="20.85546875" style="111" customWidth="1"/>
    <col min="11008" max="11008" width="25" style="111" customWidth="1"/>
    <col min="11009" max="11256" width="9.140625" style="111"/>
    <col min="11257" max="11257" width="6.28515625" style="111" customWidth="1"/>
    <col min="11258" max="11262" width="9.140625" style="111" customWidth="1"/>
    <col min="11263" max="11263" width="20.85546875" style="111" customWidth="1"/>
    <col min="11264" max="11264" width="25" style="111" customWidth="1"/>
    <col min="11265" max="11512" width="9.140625" style="111"/>
    <col min="11513" max="11513" width="6.28515625" style="111" customWidth="1"/>
    <col min="11514" max="11518" width="9.140625" style="111" customWidth="1"/>
    <col min="11519" max="11519" width="20.85546875" style="111" customWidth="1"/>
    <col min="11520" max="11520" width="25" style="111" customWidth="1"/>
    <col min="11521" max="11768" width="9.140625" style="111"/>
    <col min="11769" max="11769" width="6.28515625" style="111" customWidth="1"/>
    <col min="11770" max="11774" width="9.140625" style="111" customWidth="1"/>
    <col min="11775" max="11775" width="20.85546875" style="111" customWidth="1"/>
    <col min="11776" max="11776" width="25" style="111" customWidth="1"/>
    <col min="11777" max="12024" width="9.140625" style="111"/>
    <col min="12025" max="12025" width="6.28515625" style="111" customWidth="1"/>
    <col min="12026" max="12030" width="9.140625" style="111" customWidth="1"/>
    <col min="12031" max="12031" width="20.85546875" style="111" customWidth="1"/>
    <col min="12032" max="12032" width="25" style="111" customWidth="1"/>
    <col min="12033" max="12280" width="9.140625" style="111"/>
    <col min="12281" max="12281" width="6.28515625" style="111" customWidth="1"/>
    <col min="12282" max="12286" width="9.140625" style="111" customWidth="1"/>
    <col min="12287" max="12287" width="20.85546875" style="111" customWidth="1"/>
    <col min="12288" max="12288" width="25" style="111" customWidth="1"/>
    <col min="12289" max="12536" width="9.140625" style="111"/>
    <col min="12537" max="12537" width="6.28515625" style="111" customWidth="1"/>
    <col min="12538" max="12542" width="9.140625" style="111" customWidth="1"/>
    <col min="12543" max="12543" width="20.85546875" style="111" customWidth="1"/>
    <col min="12544" max="12544" width="25" style="111" customWidth="1"/>
    <col min="12545" max="12792" width="9.140625" style="111"/>
    <col min="12793" max="12793" width="6.28515625" style="111" customWidth="1"/>
    <col min="12794" max="12798" width="9.140625" style="111" customWidth="1"/>
    <col min="12799" max="12799" width="20.85546875" style="111" customWidth="1"/>
    <col min="12800" max="12800" width="25" style="111" customWidth="1"/>
    <col min="12801" max="13048" width="9.140625" style="111"/>
    <col min="13049" max="13049" width="6.28515625" style="111" customWidth="1"/>
    <col min="13050" max="13054" width="9.140625" style="111" customWidth="1"/>
    <col min="13055" max="13055" width="20.85546875" style="111" customWidth="1"/>
    <col min="13056" max="13056" width="25" style="111" customWidth="1"/>
    <col min="13057" max="13304" width="9.140625" style="111"/>
    <col min="13305" max="13305" width="6.28515625" style="111" customWidth="1"/>
    <col min="13306" max="13310" width="9.140625" style="111" customWidth="1"/>
    <col min="13311" max="13311" width="20.85546875" style="111" customWidth="1"/>
    <col min="13312" max="13312" width="25" style="111" customWidth="1"/>
    <col min="13313" max="13560" width="9.140625" style="111"/>
    <col min="13561" max="13561" width="6.28515625" style="111" customWidth="1"/>
    <col min="13562" max="13566" width="9.140625" style="111" customWidth="1"/>
    <col min="13567" max="13567" width="20.85546875" style="111" customWidth="1"/>
    <col min="13568" max="13568" width="25" style="111" customWidth="1"/>
    <col min="13569" max="13816" width="9.140625" style="111"/>
    <col min="13817" max="13817" width="6.28515625" style="111" customWidth="1"/>
    <col min="13818" max="13822" width="9.140625" style="111" customWidth="1"/>
    <col min="13823" max="13823" width="20.85546875" style="111" customWidth="1"/>
    <col min="13824" max="13824" width="25" style="111" customWidth="1"/>
    <col min="13825" max="14072" width="9.140625" style="111"/>
    <col min="14073" max="14073" width="6.28515625" style="111" customWidth="1"/>
    <col min="14074" max="14078" width="9.140625" style="111" customWidth="1"/>
    <col min="14079" max="14079" width="20.85546875" style="111" customWidth="1"/>
    <col min="14080" max="14080" width="25" style="111" customWidth="1"/>
    <col min="14081" max="14328" width="9.140625" style="111"/>
    <col min="14329" max="14329" width="6.28515625" style="111" customWidth="1"/>
    <col min="14330" max="14334" width="9.140625" style="111" customWidth="1"/>
    <col min="14335" max="14335" width="20.85546875" style="111" customWidth="1"/>
    <col min="14336" max="14336" width="25" style="111" customWidth="1"/>
    <col min="14337" max="14584" width="9.140625" style="111"/>
    <col min="14585" max="14585" width="6.28515625" style="111" customWidth="1"/>
    <col min="14586" max="14590" width="9.140625" style="111" customWidth="1"/>
    <col min="14591" max="14591" width="20.85546875" style="111" customWidth="1"/>
    <col min="14592" max="14592" width="25" style="111" customWidth="1"/>
    <col min="14593" max="14840" width="9.140625" style="111"/>
    <col min="14841" max="14841" width="6.28515625" style="111" customWidth="1"/>
    <col min="14842" max="14846" width="9.140625" style="111" customWidth="1"/>
    <col min="14847" max="14847" width="20.85546875" style="111" customWidth="1"/>
    <col min="14848" max="14848" width="25" style="111" customWidth="1"/>
    <col min="14849" max="15096" width="9.140625" style="111"/>
    <col min="15097" max="15097" width="6.28515625" style="111" customWidth="1"/>
    <col min="15098" max="15102" width="9.140625" style="111" customWidth="1"/>
    <col min="15103" max="15103" width="20.85546875" style="111" customWidth="1"/>
    <col min="15104" max="15104" width="25" style="111" customWidth="1"/>
    <col min="15105" max="15352" width="9.140625" style="111"/>
    <col min="15353" max="15353" width="6.28515625" style="111" customWidth="1"/>
    <col min="15354" max="15358" width="9.140625" style="111" customWidth="1"/>
    <col min="15359" max="15359" width="20.85546875" style="111" customWidth="1"/>
    <col min="15360" max="15360" width="25" style="111" customWidth="1"/>
    <col min="15361" max="15608" width="9.140625" style="111"/>
    <col min="15609" max="15609" width="6.28515625" style="111" customWidth="1"/>
    <col min="15610" max="15614" width="9.140625" style="111" customWidth="1"/>
    <col min="15615" max="15615" width="20.85546875" style="111" customWidth="1"/>
    <col min="15616" max="15616" width="25" style="111" customWidth="1"/>
    <col min="15617" max="15864" width="9.140625" style="111"/>
    <col min="15865" max="15865" width="6.28515625" style="111" customWidth="1"/>
    <col min="15866" max="15870" width="9.140625" style="111" customWidth="1"/>
    <col min="15871" max="15871" width="20.85546875" style="111" customWidth="1"/>
    <col min="15872" max="15872" width="25" style="111" customWidth="1"/>
    <col min="15873" max="16120" width="9.140625" style="111"/>
    <col min="16121" max="16121" width="6.28515625" style="111" customWidth="1"/>
    <col min="16122" max="16126" width="9.140625" style="111" customWidth="1"/>
    <col min="16127" max="16127" width="20.85546875" style="111" customWidth="1"/>
    <col min="16128" max="16128" width="25" style="111" customWidth="1"/>
    <col min="16129" max="16384" width="9.140625" style="111"/>
  </cols>
  <sheetData>
    <row r="1" spans="2:11" ht="22.5" customHeight="1" thickBot="1" x14ac:dyDescent="0.4"/>
    <row r="2" spans="2:11" ht="93.75" customHeight="1" thickBot="1" x14ac:dyDescent="0.4">
      <c r="B2" s="175" t="s">
        <v>144</v>
      </c>
      <c r="C2" s="176"/>
      <c r="D2" s="176"/>
      <c r="E2" s="176"/>
      <c r="F2" s="176"/>
      <c r="G2" s="176"/>
      <c r="H2" s="176"/>
      <c r="I2" s="176"/>
      <c r="J2" s="177"/>
    </row>
    <row r="3" spans="2:11" ht="19.5" thickBot="1" x14ac:dyDescent="0.4">
      <c r="B3" s="178" t="s">
        <v>145</v>
      </c>
      <c r="C3" s="179"/>
      <c r="D3" s="179"/>
      <c r="E3" s="179"/>
      <c r="F3" s="179"/>
      <c r="G3" s="179"/>
      <c r="H3" s="179"/>
      <c r="I3" s="179"/>
      <c r="J3" s="180"/>
    </row>
    <row r="4" spans="2:11" ht="38.25" thickBot="1" x14ac:dyDescent="0.4">
      <c r="B4" s="181"/>
      <c r="C4" s="182"/>
      <c r="D4" s="182"/>
      <c r="E4" s="182"/>
      <c r="F4" s="182"/>
      <c r="G4" s="182"/>
      <c r="H4" s="132" t="s">
        <v>91</v>
      </c>
      <c r="I4" s="133" t="s">
        <v>98</v>
      </c>
      <c r="J4" s="134" t="s">
        <v>59</v>
      </c>
    </row>
    <row r="5" spans="2:11" ht="22.5" customHeight="1" thickBot="1" x14ac:dyDescent="0.4">
      <c r="B5" s="183" t="s">
        <v>127</v>
      </c>
      <c r="C5" s="184"/>
      <c r="D5" s="184"/>
      <c r="E5" s="184"/>
      <c r="F5" s="184"/>
      <c r="G5" s="184"/>
      <c r="H5" s="113">
        <f>'Општина Струмица 23.Окт.'!H94</f>
        <v>0</v>
      </c>
      <c r="I5" s="113">
        <f>H5*10%</f>
        <v>0</v>
      </c>
      <c r="J5" s="114">
        <f>H5+I5</f>
        <v>0</v>
      </c>
      <c r="K5" s="125"/>
    </row>
    <row r="6" spans="2:11" ht="21.75" customHeight="1" thickBot="1" x14ac:dyDescent="0.4">
      <c r="B6" s="185" t="s">
        <v>146</v>
      </c>
      <c r="C6" s="186"/>
      <c r="D6" s="186"/>
      <c r="E6" s="186"/>
      <c r="F6" s="186"/>
      <c r="G6" s="187"/>
      <c r="H6" s="136"/>
      <c r="I6" s="137"/>
      <c r="J6" s="112"/>
    </row>
    <row r="7" spans="2:11" ht="24.95" customHeight="1" thickBot="1" x14ac:dyDescent="0.4">
      <c r="B7" s="172" t="s">
        <v>60</v>
      </c>
      <c r="C7" s="173"/>
      <c r="D7" s="173"/>
      <c r="E7" s="173"/>
      <c r="F7" s="173"/>
      <c r="G7" s="173"/>
      <c r="H7" s="173"/>
      <c r="I7" s="174"/>
      <c r="J7" s="135">
        <f>SUM(J5:J6)</f>
        <v>0</v>
      </c>
      <c r="K7" s="125"/>
    </row>
  </sheetData>
  <mergeCells count="6">
    <mergeCell ref="B7:I7"/>
    <mergeCell ref="B2:J2"/>
    <mergeCell ref="B3:J3"/>
    <mergeCell ref="B4:G4"/>
    <mergeCell ref="B5:G5"/>
    <mergeCell ref="B6:G6"/>
  </mergeCells>
  <phoneticPr fontId="13" type="noConversion"/>
  <pageMargins left="0.70866141732283472" right="0.70866141732283472" top="0.74803149606299213" bottom="0.74803149606299213" header="0.31496062992125984" footer="0.31496062992125984"/>
  <pageSetup paperSize="9" scale="72" fitToHeight="0" orientation="landscape" r:id="rId1"/>
  <headerFooter>
    <oddHeader xml:space="preserve">&amp;CБАРАЊЕ ЗА ПОНУДИ - Тендер 10 - Дел 1 - АНЕКС БР. 1
Реф. Бр.: LRCP-9034-9210-MK-RFB-A.2.1.10 - Тендер 10- Дел 1 Градежни работи за подобрување на инфраструктурата на локалните патишта на избрани општини согласно изработени Основни проекти </oddHeader>
    <oddFooter>&amp;LРекапитулар за Тендер 10 Дел 1&amp;R&amp;P/&amp;N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Општина Струмица 23.Окт.</vt:lpstr>
      <vt:lpstr>Тендер 10-Дел.1-Рекапитулар</vt:lpstr>
      <vt:lpstr>'Општина Струмица 23.Окт.'!Print_Area</vt:lpstr>
      <vt:lpstr>'Тендер 10-Дел.1-Рекапитулар'!Print_Area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Elizabeta Kolikj Sokolovska</cp:lastModifiedBy>
  <cp:lastPrinted>2024-10-14T12:05:34Z</cp:lastPrinted>
  <dcterms:created xsi:type="dcterms:W3CDTF">2021-09-06T05:13:51Z</dcterms:created>
  <dcterms:modified xsi:type="dcterms:W3CDTF">2024-10-14T12:09:35Z</dcterms:modified>
</cp:coreProperties>
</file>